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Итоговый отчет за 3 года" sheetId="1" r:id="rId1"/>
    <sheet name="Итоговая оценка за 3 года" sheetId="2" r:id="rId2"/>
  </sheets>
  <definedNames>
    <definedName name="_xlnm.Print_Area" localSheetId="1">'Итоговая оценка за 3 года'!$A$1:$O$28</definedName>
    <definedName name="_xlnm.Print_Area" localSheetId="0">'Итоговый отчет за 3 года'!$A$1:$O$38</definedName>
  </definedNames>
  <calcPr fullCalcOnLoad="1"/>
</workbook>
</file>

<file path=xl/sharedStrings.xml><?xml version="1.0" encoding="utf-8"?>
<sst xmlns="http://schemas.openxmlformats.org/spreadsheetml/2006/main" count="208" uniqueCount="125">
  <si>
    <r>
      <t xml:space="preserve">2.3.5. Замена стояков полотенцесушителей:        </t>
    </r>
    <r>
      <rPr>
        <sz val="14"/>
        <rFont val="Times New Roman"/>
        <family val="1"/>
      </rPr>
      <t xml:space="preserve">                                                        ул. Ветеранов, д.д.4;6;11,к.2;                                                                   ул. Заречная, д.д.10;12;13;                                                                              ул. Ларина, д.д.1;2;5;6;ул. Молодежная, дд.1;3;                                                                       ул. Молодцова, д.д.4;12;16;                                                        ул. Центральная, д.д. 2;3;4,к.1;                                                 ул. Сосновая,д.4; ул. Школьная,д.1;  </t>
    </r>
  </si>
  <si>
    <r>
      <t xml:space="preserve">Утепление крыш жилых домов по адресам:                                                                                                                   </t>
    </r>
    <r>
      <rPr>
        <sz val="14"/>
        <rFont val="Times New Roman"/>
        <family val="1"/>
      </rPr>
      <t>ул. Центральная, д. 2;</t>
    </r>
  </si>
  <si>
    <r>
      <t>Тепловая изоляция трубопроводов в жилых домах</t>
    </r>
    <r>
      <rPr>
        <sz val="14"/>
        <rFont val="Times New Roman"/>
        <family val="1"/>
      </rPr>
      <t xml:space="preserve"> ул. Молодцова, д.2;                                                                                                                                                                                   мкр. Черная Речка, д.8; ул. Школьная,д.1;</t>
    </r>
  </si>
  <si>
    <r>
      <t xml:space="preserve"> - ГВС </t>
    </r>
    <r>
      <rPr>
        <sz val="14"/>
        <rFont val="Times New Roman"/>
        <family val="1"/>
      </rPr>
      <t xml:space="preserve">ул. Ветеранов,д.6; 11,к.2;                                                                                 ул. Заречная, д.10; 12;                                                                               ул. Кленовая, д.5,к.3;ул. Ларина,д.д.1; 2;                                                                   ул. Молодежная, д.д.7;8,к.1                                                                                                                         ул. Молодцова, д.д.д.9;11;13;16;                                        ул.Центральная, д.д.2; 7, кор.2;                                                                                                                   мкр. Чёрная Речка,д.8;                                                                                                    ул. Школьная, д.д.2,к.2;2,к.3;                                              </t>
    </r>
  </si>
  <si>
    <r>
      <t xml:space="preserve">Замена оборудования внутридомовых инженерных систем исчерпавшего нормативный срок эксплуатации                                                      2.3.1. Замена систем                                                                                                        - ХВС </t>
    </r>
    <r>
      <rPr>
        <sz val="14"/>
        <rFont val="Times New Roman"/>
        <family val="1"/>
      </rPr>
      <t xml:space="preserve">ул. Ветеранов, д.д. 3; 4;11,к.2;                                                            ул. Заречная, д.10;12; ул. Кленовая, д.5,к.3;                                                              ул. Ларина,д.д.1;2;                                                                                 ул. Молодежная, дд.1;3;6; 7;8,к.1;                                                                                                                                                                    ул. Молодцова, д.д.1; 2;3;4;7;8;11;16;                                                                                               ул. Центральная, д.д. 2;3; 6,к.2;7, к. 2;                                                                                                                                                                                                                                                                                ул. Школьная, д.1;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                                                    </t>
    </r>
  </si>
  <si>
    <r>
      <t xml:space="preserve">2.3.4. Замена системы электроснабжения </t>
    </r>
    <r>
      <rPr>
        <sz val="14"/>
        <rFont val="Times New Roman"/>
        <family val="1"/>
      </rPr>
      <t xml:space="preserve">                                                            ул. Молодежная, д. 7; ул. Молодцова, д.д.1;2;                                   ул. Центральная, д.д.3;7,к.2;                                                                               </t>
    </r>
  </si>
  <si>
    <r>
      <t xml:space="preserve"> - магистралей ЦО и подъездного отопления                                                                                   </t>
    </r>
    <r>
      <rPr>
        <sz val="14"/>
        <rFont val="Times New Roman"/>
        <family val="1"/>
      </rPr>
      <t>ул.Заречная,д.д. 10;11</t>
    </r>
    <r>
      <rPr>
        <b/>
        <sz val="14"/>
        <rFont val="Times New Roman"/>
        <family val="1"/>
      </rPr>
      <t xml:space="preserve">;                                                        </t>
    </r>
    <r>
      <rPr>
        <sz val="14"/>
        <rFont val="Times New Roman"/>
        <family val="1"/>
      </rPr>
      <t>ул. Кленовая, д.д.5,к.2;5,к.3; ул. Ларина, д.1;                          ул. Молодцова, д.д. 1;4;                                                                                                  ул. Сосновая,д.1;                                                                       ул. Школьная, д.д.1;2,к.3;6,к.1;6,к.2;                             мкр.Чёрная Речка,дд.70;72;</t>
    </r>
  </si>
  <si>
    <r>
      <t xml:space="preserve"> 2.3.2. Замена стояков по квартирам                                                              ГВС и ХВС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ул. Ветеранов, дд. 4;5; 6; 11,к.2;                                                                                         ул. Заречная, дд.3;5, к. 2;7,к.2; 9, к. 2;10;12; 9;13;                                                 ул. Ларина, д.д.1;2;5;6;                                                               ул. Кленовая,д.5,к.3;                                                                                                                    ул. Молодежная, д.д.1; 3;7;8, к. 1;                                                              ул. Молодцова,  дд. 1;2;3;4;;9;11;12;13;14;16;                                                       ул. Парковая, д.1;                                                                                                  ул. Сосновая,д.4;                                                                                                                  ул. Центральная, д.д.2;3; 4, к.1; 6,к.2;7, к. 2;10,к.1;                                                    </t>
    </r>
  </si>
  <si>
    <r>
      <t xml:space="preserve">Получение энергетических паспортов зданий, жилых домов </t>
    </r>
    <r>
      <rPr>
        <sz val="14"/>
        <rFont val="Times New Roman"/>
        <family val="1"/>
      </rPr>
      <t xml:space="preserve">ул. Заречная, д.7, к.2;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</t>
    </r>
    <r>
      <rPr>
        <sz val="14"/>
        <rFont val="Times New Roman"/>
        <family val="1"/>
      </rPr>
      <t xml:space="preserve">ул. Парковая, д. 1;                                                                                           ул. Центральная д.д. 4,к. 1; 10, к.2;                                              ул. Школьная, д.1;                                                                     (на 2015 г. предполагалось уточнение  кол-ва МКД по иттогам голосований) </t>
    </r>
  </si>
  <si>
    <r>
      <t xml:space="preserve">Установка  коллективных (общедомовых)  приборов учета потребления ресурсов в жилых домах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ул. Ветеранов,11, к.2;                                                             ул. Центральная, д.д.2; 4,к.1;6, к.2;                                                                                                                            ул. Школьная, д.д. 2,к.16,к.1; 6,к.2; 6,к.3; </t>
    </r>
  </si>
  <si>
    <r>
      <t xml:space="preserve">2.3.3. Замена по ЦО:                                                                                  нижней разводки                                                                                                           </t>
    </r>
    <r>
      <rPr>
        <sz val="14"/>
        <rFont val="Times New Roman"/>
        <family val="1"/>
      </rPr>
      <t xml:space="preserve">ул. Ветеранов, д.д.3;3а;4;5;6;                                                          ул. Заречная, д.д.7;12;                                                                                                                       ул. Ларина, д.д.1;2;5;8;ул. Молодежная, д.3;                                                                  ул. Молодцова, дд. 3;4;7;8;11;13;                                                                                              ул. Сосновая, дд. 1;2;4;                                                                        ул. Центральная, д.д. 4, к. 1;  6, к. 2;                                     мкр. Чёрная Речка, д.6;                                                                </t>
    </r>
    <r>
      <rPr>
        <b/>
        <sz val="14"/>
        <rFont val="Times New Roman"/>
        <family val="1"/>
      </rPr>
      <t xml:space="preserve">верхней  разводки                                                                                                                  </t>
    </r>
    <r>
      <rPr>
        <sz val="14"/>
        <rFont val="Times New Roman"/>
        <family val="1"/>
      </rPr>
      <t xml:space="preserve">ул. Молодцова, д.д. 8;11; </t>
    </r>
  </si>
  <si>
    <r>
      <t xml:space="preserve"> ул. Молодежная, д.8, кор. 2;                                                                                     ул. Центральная, д.д. 4, к. 1;  6, к. 2;</t>
    </r>
    <r>
      <rPr>
        <b/>
        <sz val="14"/>
        <rFont val="Times New Roman"/>
        <family val="1"/>
      </rPr>
      <t xml:space="preserve">                                                                       подающих стояков </t>
    </r>
    <r>
      <rPr>
        <sz val="14"/>
        <rFont val="Times New Roman"/>
        <family val="1"/>
      </rPr>
      <t xml:space="preserve">                                                                                                           ул. Молодцова, дд. 8;13; ул. Центральная, д.д. 4, к. 1;  6, к. 2;   ул. Заречная, д.17;                                                            ул. Молодцова, д.д.1;3;8;11;13;16; </t>
    </r>
  </si>
  <si>
    <t xml:space="preserve">ул. Молодёжная, дд.1,3;                                                               ул. Центральная, д.3;4,к.1;6,к.2; ул. Школьная, дд.2,к.2;2,к.3; 6,к.1; 6,к.2;6,к.3;       </t>
  </si>
  <si>
    <t xml:space="preserve"> - кол-во разводящих магистралей ХВС                                                                                              - кол-во разводящих магистралей ГВС                                                                                                                                                                                                                          - общая протяженность трубопроводов  ГВС, ХВС       </t>
  </si>
  <si>
    <t xml:space="preserve"> - кол-во систем электроснабжения                                                                                                - кол-во МКД</t>
  </si>
  <si>
    <t xml:space="preserve">                                                                                                   - кол-во разводящих магистралей ЦО                                                - общая протяженность разводящих магистралей ЦО</t>
  </si>
  <si>
    <t xml:space="preserve"> - кол-во стояков полотенцесушителей                                                                                                                                            - общая протяженность стояков полотенцесушителей</t>
  </si>
  <si>
    <t xml:space="preserve">                     ед.                                    ед.                                                     м п  </t>
  </si>
  <si>
    <t>ед.                       ед.</t>
  </si>
  <si>
    <t xml:space="preserve">                            338                                               18                                          13419,0 </t>
  </si>
  <si>
    <t xml:space="preserve">                             10                                       7                                      2963,0   </t>
  </si>
  <si>
    <t>0                                   0</t>
  </si>
  <si>
    <t xml:space="preserve">                                14                              8344,0 </t>
  </si>
  <si>
    <t xml:space="preserve">                                             63                                 1404,0     </t>
  </si>
  <si>
    <t>408                                 477                               23318,6</t>
  </si>
  <si>
    <t>14                                   12                                                       3497,0</t>
  </si>
  <si>
    <t>12                                  4</t>
  </si>
  <si>
    <t xml:space="preserve">                                                 15                           2911,0</t>
  </si>
  <si>
    <t>123                                 2475,0</t>
  </si>
  <si>
    <t>Итого по программе:</t>
  </si>
  <si>
    <t>№                        п/п</t>
  </si>
  <si>
    <t xml:space="preserve">Задачи, направленные на  достижение цели           </t>
  </si>
  <si>
    <t xml:space="preserve">Планируемый объем финансирования на решение данной задачи (тыс. руб.)    </t>
  </si>
  <si>
    <t xml:space="preserve">Фактический объем  финансирования на решение данной задачи (тыс. руб.)   </t>
  </si>
  <si>
    <t xml:space="preserve">бюджет МО Сертолово    </t>
  </si>
  <si>
    <t xml:space="preserve">другие  источники  </t>
  </si>
  <si>
    <t xml:space="preserve">Показатели, характеризующие достижение цели       </t>
  </si>
  <si>
    <t xml:space="preserve">Единица  измерения </t>
  </si>
  <si>
    <t>Раздел 1.</t>
  </si>
  <si>
    <t>Определение путей снижения расхода энергетических ресурсов</t>
  </si>
  <si>
    <t>1.1.</t>
  </si>
  <si>
    <t xml:space="preserve">Получение энергетических паспортов зданий, жилых домов </t>
  </si>
  <si>
    <t>Средства бюджета                МО Сертолово</t>
  </si>
  <si>
    <t>Внебюджетные средства</t>
  </si>
  <si>
    <t>Итого по разделу 1, в т. ч.:</t>
  </si>
  <si>
    <t>Средства бюджета МО Сертолово</t>
  </si>
  <si>
    <t>Регулирование и контроль расхода энергетических ресурсов в сфере жилищного хозяйства</t>
  </si>
  <si>
    <t>Итого по разделу 2, в т. ч.:</t>
  </si>
  <si>
    <t>Всего по программе:</t>
  </si>
  <si>
    <t>-</t>
  </si>
  <si>
    <t xml:space="preserve">Наименование
мероприятий
</t>
  </si>
  <si>
    <t>2.3.</t>
  </si>
  <si>
    <t>2.5.</t>
  </si>
  <si>
    <t>2.6.</t>
  </si>
  <si>
    <t>1.</t>
  </si>
  <si>
    <t>Задача 1. Определение путей снижения расхода энергетических ресурсов</t>
  </si>
  <si>
    <t>Количество полученных энергетических паспортов</t>
  </si>
  <si>
    <t>ед.</t>
  </si>
  <si>
    <t>Количество многоквартирных домов</t>
  </si>
  <si>
    <t>Итого по задаче 1:</t>
  </si>
  <si>
    <t>2.</t>
  </si>
  <si>
    <t>Задача 2. Регулирование и контроль расхода энергетических ресурсов в сфере жилищного хозяйства</t>
  </si>
  <si>
    <t>2.1.</t>
  </si>
  <si>
    <t>Итого по задаче 2:</t>
  </si>
  <si>
    <t xml:space="preserve">Объем             
финансирования    
по целевой программе    
(тыс. руб.)
</t>
  </si>
  <si>
    <t xml:space="preserve">Профинансировано   
(тыс. руб.)
</t>
  </si>
  <si>
    <t xml:space="preserve">        
Выполнено
(тыс. руб.)</t>
  </si>
  <si>
    <t>Всего</t>
  </si>
  <si>
    <t>Всего, в  т. ч.</t>
  </si>
  <si>
    <t>Планируемое значение показателя по годам реализации</t>
  </si>
  <si>
    <t>Достигнутое значение показателя по годам реализации</t>
  </si>
  <si>
    <r>
      <t xml:space="preserve">
Источники финансирования </t>
    </r>
    <r>
      <rPr>
        <u val="single"/>
        <sz val="20"/>
        <rFont val="Times New Roman"/>
        <family val="1"/>
      </rPr>
      <t>бюджет МО Сертолово, средства собственников помещений многоквартирных домов</t>
    </r>
    <r>
      <rPr>
        <sz val="20"/>
        <rFont val="Times New Roman"/>
        <family val="1"/>
      </rPr>
      <t xml:space="preserve">
</t>
    </r>
  </si>
  <si>
    <t xml:space="preserve">Порядковые № разделов и       
мероприятий,     
предусмотренных  
программой
</t>
  </si>
  <si>
    <t>Раздел 2.</t>
  </si>
  <si>
    <t>Замена  внутридомовых тупиковых систем ГВС на циркуляционные в жилых домах</t>
  </si>
  <si>
    <t>Тепловая изоляция трубопроводов в жилых домах</t>
  </si>
  <si>
    <t>2014 год</t>
  </si>
  <si>
    <t>2013 год</t>
  </si>
  <si>
    <t xml:space="preserve">Замена оборудования внутридомовых инженерных систем исчерпавшего нормативный срок эксплуатации </t>
  </si>
  <si>
    <t>Установка  коллективных (общедомовых)  приборов учета потребления ресурсов в жилых домах</t>
  </si>
  <si>
    <t>2013 г.</t>
  </si>
  <si>
    <t>2014 г.</t>
  </si>
  <si>
    <t xml:space="preserve">Протяженность трубопроводов     </t>
  </si>
  <si>
    <t xml:space="preserve">м.п.                       </t>
  </si>
  <si>
    <t xml:space="preserve"> - кол-во приборов учета                                                                                                   - кол-во МКД</t>
  </si>
  <si>
    <t xml:space="preserve"> - протяженность трубопроводов                                 - кол-во МКД</t>
  </si>
  <si>
    <t xml:space="preserve">ед.                                    ед.                                          </t>
  </si>
  <si>
    <t xml:space="preserve">м. п.                                       ед.                                         </t>
  </si>
  <si>
    <t>6                                 6</t>
  </si>
  <si>
    <t>2                                   2</t>
  </si>
  <si>
    <t xml:space="preserve">530,0                                    1     </t>
  </si>
  <si>
    <t>589                                   2</t>
  </si>
  <si>
    <t xml:space="preserve">                      ед.                                    ед.                                         м. п. </t>
  </si>
  <si>
    <t xml:space="preserve">                    ед.                                   м. п. </t>
  </si>
  <si>
    <t xml:space="preserve">ед.                              м. п.  </t>
  </si>
  <si>
    <t>Источники финансирования</t>
  </si>
  <si>
    <t>ул. Школьная,д.д.1;2,к.2;6,к.2;                                                          мкр. Чёрная Речка, д.8;18</t>
  </si>
  <si>
    <t>2015 год</t>
  </si>
  <si>
    <t>2.2.</t>
  </si>
  <si>
    <t>2.4.</t>
  </si>
  <si>
    <t>Утепление фасадов жилых домов</t>
  </si>
  <si>
    <t>Утепление крыш жилых домов</t>
  </si>
  <si>
    <r>
      <t xml:space="preserve">  </t>
    </r>
    <r>
      <rPr>
        <b/>
        <sz val="20"/>
        <rFont val="Times New Roman"/>
        <family val="1"/>
      </rPr>
      <t xml:space="preserve">ИТОГОВЫЙ ОТЧЕТ О ВЫПОЛНЕНИИ МУНИЦИПАЛЬНОЙ ПРОГРАММЫ  </t>
    </r>
    <r>
      <rPr>
        <sz val="2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20"/>
        <rFont val="Times New Roman"/>
        <family val="1"/>
      </rPr>
      <t>"Энергосбережение и повышении энергетической эффективности  в сфере жилищно-коммунального хозяйства                                                                                                                       МО Сертолово в 2013 - 2015 годах"</t>
    </r>
    <r>
      <rPr>
        <sz val="20"/>
        <rFont val="Times New Roman"/>
        <family val="1"/>
      </rPr>
      <t xml:space="preserve">
за 20</t>
    </r>
    <r>
      <rPr>
        <u val="single"/>
        <sz val="20"/>
        <rFont val="Times New Roman"/>
        <family val="1"/>
      </rPr>
      <t>13</t>
    </r>
    <r>
      <rPr>
        <sz val="20"/>
        <rFont val="Times New Roman"/>
        <family val="1"/>
      </rPr>
      <t xml:space="preserve"> - 20</t>
    </r>
    <r>
      <rPr>
        <u val="single"/>
        <sz val="20"/>
        <rFont val="Times New Roman"/>
        <family val="1"/>
      </rPr>
      <t>15</t>
    </r>
    <r>
      <rPr>
        <sz val="20"/>
        <rFont val="Times New Roman"/>
        <family val="1"/>
      </rPr>
      <t xml:space="preserve">  годы
</t>
    </r>
  </si>
  <si>
    <t>2015 г.</t>
  </si>
  <si>
    <t xml:space="preserve">                     0                                    0                                                    0 </t>
  </si>
  <si>
    <t xml:space="preserve">                     0                                   0                                                     0 </t>
  </si>
  <si>
    <t>0                                   0                                                       0</t>
  </si>
  <si>
    <t>0                                  0                                                       0</t>
  </si>
  <si>
    <t>7                                   1</t>
  </si>
  <si>
    <t xml:space="preserve">                                                 0                           0</t>
  </si>
  <si>
    <t>0                                0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</si>
  <si>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</si>
  <si>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 xml:space="preserve"> м п                      ед.                            ед.</t>
  </si>
  <si>
    <t>0                                                       0                                                                   0</t>
  </si>
  <si>
    <t>0                                                     0                                                                  0</t>
  </si>
  <si>
    <t>2100,0                     10                           2</t>
  </si>
  <si>
    <t xml:space="preserve"> - площадь крыш                                                                                                   - кол-во МКД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</si>
  <si>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</si>
  <si>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984,0                                          1</t>
  </si>
  <si>
    <t xml:space="preserve">                                                                                                   - кол-во стояков ГВС                                               и ХВС                                                             - кол-во стояков ЦО                                                                   - общая протяженность трубопроводов ГВС, ХВС, ЦО</t>
  </si>
  <si>
    <r>
      <t>Замена  внутридомовых тупиковых систем ГВС на циркуляционные в жилых домах</t>
    </r>
    <r>
      <rPr>
        <sz val="14"/>
        <rFont val="Times New Roman"/>
        <family val="1"/>
      </rPr>
      <t>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  ул. Молодежная д. 3;                                                                                                                                                                      </t>
    </r>
  </si>
  <si>
    <r>
      <t xml:space="preserve"> ОЦЕНКА РЕЗУЛЬТАТОВ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20"/>
        <rFont val="Times New Roman"/>
        <family val="1"/>
      </rPr>
      <t>"Энергосбережение и повышении энергетической эффективности  в сфере жилищно-коммунального хозяйства                                                                                                                        МО Сертолово в 2013 - 2015 годах"</t>
    </r>
    <r>
      <rPr>
        <b/>
        <sz val="20"/>
        <rFont val="Times New Roman"/>
        <family val="1"/>
      </rPr>
      <t xml:space="preserve">
</t>
    </r>
    <r>
      <rPr>
        <sz val="20"/>
        <rFont val="Times New Roman"/>
        <family val="1"/>
      </rPr>
      <t>за 20</t>
    </r>
    <r>
      <rPr>
        <u val="single"/>
        <sz val="20"/>
        <rFont val="Times New Roman"/>
        <family val="1"/>
      </rPr>
      <t>13</t>
    </r>
    <r>
      <rPr>
        <sz val="20"/>
        <rFont val="Times New Roman"/>
        <family val="1"/>
      </rPr>
      <t xml:space="preserve"> - 20</t>
    </r>
    <r>
      <rPr>
        <u val="single"/>
        <sz val="20"/>
        <rFont val="Times New Roman"/>
        <family val="1"/>
      </rPr>
      <t>15</t>
    </r>
    <r>
      <rPr>
        <sz val="20"/>
        <rFont val="Times New Roman"/>
        <family val="1"/>
      </rPr>
      <t xml:space="preserve"> годы</t>
    </r>
  </si>
  <si>
    <r>
      <t xml:space="preserve">Утепление фасадов  жилых домов: герметизация межпанельных швов                                                                                                    </t>
    </r>
    <r>
      <rPr>
        <sz val="14"/>
        <rFont val="Times New Roman"/>
        <family val="1"/>
      </rPr>
      <t xml:space="preserve">ул. Заречная,д.13;                                                                                   </t>
    </r>
    <r>
      <rPr>
        <b/>
        <sz val="14"/>
        <rFont val="Times New Roman"/>
        <family val="1"/>
      </rPr>
      <t xml:space="preserve">Замена оконных блоков на лестницах                                                   </t>
    </r>
    <r>
      <rPr>
        <sz val="14"/>
        <rFont val="Times New Roman"/>
        <family val="1"/>
      </rPr>
      <t>мкр. Чёрная речка, д.20</t>
    </r>
  </si>
  <si>
    <r>
      <t>ПРИЛОЖЕНИЕ №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"</t>
    </r>
    <r>
      <rPr>
        <u val="single"/>
        <sz val="16"/>
        <rFont val="Times New Roman"/>
        <family val="1"/>
      </rPr>
      <t>16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>февраля</t>
    </r>
    <r>
      <rPr>
        <sz val="16"/>
        <rFont val="Times New Roman"/>
        <family val="1"/>
      </rPr>
      <t xml:space="preserve"> 2015 г. № </t>
    </r>
    <r>
      <rPr>
        <u val="single"/>
        <sz val="16"/>
        <rFont val="Times New Roman"/>
        <family val="1"/>
      </rPr>
      <t>39</t>
    </r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</si>
  <si>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20"/>
        <rFont val="Times New Roman"/>
        <family val="1"/>
      </rPr>
      <t>16</t>
    </r>
    <r>
      <rPr>
        <sz val="20"/>
        <rFont val="Times New Roman"/>
        <family val="1"/>
      </rPr>
      <t xml:space="preserve">" </t>
    </r>
    <r>
      <rPr>
        <u val="single"/>
        <sz val="20"/>
        <rFont val="Times New Roman"/>
        <family val="1"/>
      </rPr>
      <t xml:space="preserve">февраля </t>
    </r>
    <r>
      <rPr>
        <sz val="20"/>
        <rFont val="Times New Roman"/>
        <family val="1"/>
      </rPr>
      <t xml:space="preserve">2015 г. № </t>
    </r>
    <r>
      <rPr>
        <u val="single"/>
        <sz val="20"/>
        <rFont val="Times New Roman"/>
        <family val="1"/>
      </rPr>
      <t>39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</si>
</sst>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  <numFmt numFmtId="172" formatCode="0.000;[Red]0.000"/>
  </numFmts>
  <fonts count="19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u val="single"/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vertAlign val="superscript"/>
      <sz val="14"/>
      <name val="Times New Roman"/>
      <family val="1"/>
    </font>
    <font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/>
    </xf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vertical="justify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6" xfId="0" applyFont="1" applyBorder="1" applyAlignment="1">
      <alignment horizontal="left" vertical="justify" wrapText="1"/>
    </xf>
    <xf numFmtId="0" fontId="15" fillId="2" borderId="0" xfId="0" applyFont="1" applyFill="1" applyBorder="1" applyAlignment="1">
      <alignment/>
    </xf>
    <xf numFmtId="0" fontId="5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justify" wrapText="1"/>
    </xf>
    <xf numFmtId="0" fontId="13" fillId="0" borderId="7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justify"/>
    </xf>
    <xf numFmtId="0" fontId="13" fillId="0" borderId="1" xfId="0" applyFont="1" applyBorder="1" applyAlignment="1">
      <alignment horizontal="left" vertical="justify" wrapText="1"/>
    </xf>
    <xf numFmtId="0" fontId="16" fillId="0" borderId="1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justify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60" zoomScaleNormal="70" workbookViewId="0" topLeftCell="A1">
      <selection activeCell="R3" sqref="R3"/>
    </sheetView>
  </sheetViews>
  <sheetFormatPr defaultColWidth="9.00390625" defaultRowHeight="12.75"/>
  <cols>
    <col min="1" max="1" width="14.25390625" style="0" customWidth="1"/>
    <col min="2" max="2" width="33.75390625" style="0" customWidth="1"/>
    <col min="3" max="3" width="18.75390625" style="0" customWidth="1"/>
    <col min="4" max="4" width="16.875" style="0" customWidth="1"/>
    <col min="5" max="5" width="16.25390625" style="0" customWidth="1"/>
    <col min="6" max="6" width="14.375" style="0" customWidth="1"/>
    <col min="7" max="7" width="13.25390625" style="0" customWidth="1"/>
    <col min="8" max="8" width="14.00390625" style="0" customWidth="1"/>
    <col min="9" max="9" width="14.125" style="0" customWidth="1"/>
    <col min="10" max="10" width="17.00390625" style="0" customWidth="1"/>
    <col min="11" max="11" width="12.375" style="0" customWidth="1"/>
    <col min="12" max="12" width="11.75390625" style="0" customWidth="1"/>
    <col min="13" max="13" width="13.875" style="0" customWidth="1"/>
    <col min="14" max="14" width="15.125" style="0" customWidth="1"/>
    <col min="15" max="15" width="13.75390625" style="0" customWidth="1"/>
  </cols>
  <sheetData>
    <row r="1" spans="10:15" ht="132.75" customHeight="1">
      <c r="J1" s="22"/>
      <c r="K1" s="80" t="s">
        <v>124</v>
      </c>
      <c r="L1" s="80"/>
      <c r="M1" s="80"/>
      <c r="N1" s="80"/>
      <c r="O1" s="80"/>
    </row>
    <row r="2" spans="1:15" ht="138" customHeight="1">
      <c r="A2" s="78" t="s">
        <v>102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60.75" customHeight="1">
      <c r="A3" s="79" t="s">
        <v>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36.75" customHeight="1">
      <c r="A4" s="69" t="s">
        <v>72</v>
      </c>
      <c r="B4" s="69" t="s">
        <v>50</v>
      </c>
      <c r="C4" s="69" t="s">
        <v>95</v>
      </c>
      <c r="D4" s="69" t="s">
        <v>77</v>
      </c>
      <c r="E4" s="69"/>
      <c r="F4" s="69"/>
      <c r="G4" s="69" t="s">
        <v>76</v>
      </c>
      <c r="H4" s="69"/>
      <c r="I4" s="69"/>
      <c r="J4" s="69" t="s">
        <v>97</v>
      </c>
      <c r="K4" s="69"/>
      <c r="L4" s="69"/>
      <c r="M4" s="69" t="s">
        <v>67</v>
      </c>
      <c r="N4" s="69"/>
      <c r="O4" s="69"/>
    </row>
    <row r="5" spans="1:15" ht="121.5" customHeight="1">
      <c r="A5" s="69"/>
      <c r="B5" s="69"/>
      <c r="C5" s="69"/>
      <c r="D5" s="12" t="s">
        <v>64</v>
      </c>
      <c r="E5" s="12" t="s">
        <v>65</v>
      </c>
      <c r="F5" s="12" t="s">
        <v>66</v>
      </c>
      <c r="G5" s="12" t="s">
        <v>64</v>
      </c>
      <c r="H5" s="12" t="s">
        <v>65</v>
      </c>
      <c r="I5" s="12" t="s">
        <v>66</v>
      </c>
      <c r="J5" s="12" t="s">
        <v>64</v>
      </c>
      <c r="K5" s="12" t="s">
        <v>65</v>
      </c>
      <c r="L5" s="12" t="s">
        <v>66</v>
      </c>
      <c r="M5" s="12" t="s">
        <v>64</v>
      </c>
      <c r="N5" s="12" t="s">
        <v>65</v>
      </c>
      <c r="O5" s="12" t="s">
        <v>66</v>
      </c>
    </row>
    <row r="6" spans="1:15" ht="15.75">
      <c r="A6" s="23">
        <v>1</v>
      </c>
      <c r="B6" s="23">
        <v>2</v>
      </c>
      <c r="C6" s="23">
        <f>B6+1</f>
        <v>3</v>
      </c>
      <c r="D6" s="23">
        <f>C6+1</f>
        <v>4</v>
      </c>
      <c r="E6" s="23">
        <f aca="true" t="shared" si="0" ref="E6:O6">D6+1</f>
        <v>5</v>
      </c>
      <c r="F6" s="23">
        <f t="shared" si="0"/>
        <v>6</v>
      </c>
      <c r="G6" s="23">
        <f t="shared" si="0"/>
        <v>7</v>
      </c>
      <c r="H6" s="23">
        <f t="shared" si="0"/>
        <v>8</v>
      </c>
      <c r="I6" s="23">
        <f t="shared" si="0"/>
        <v>9</v>
      </c>
      <c r="J6" s="23">
        <f t="shared" si="0"/>
        <v>10</v>
      </c>
      <c r="K6" s="23">
        <f t="shared" si="0"/>
        <v>11</v>
      </c>
      <c r="L6" s="23">
        <f t="shared" si="0"/>
        <v>12</v>
      </c>
      <c r="M6" s="23">
        <f t="shared" si="0"/>
        <v>13</v>
      </c>
      <c r="N6" s="23">
        <f t="shared" si="0"/>
        <v>14</v>
      </c>
      <c r="O6" s="23">
        <f t="shared" si="0"/>
        <v>15</v>
      </c>
    </row>
    <row r="7" spans="1:15" ht="24" customHeight="1">
      <c r="A7" s="63" t="s">
        <v>38</v>
      </c>
      <c r="B7" s="74" t="s">
        <v>39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32.25" customHeight="1">
      <c r="A8" s="72" t="s">
        <v>40</v>
      </c>
      <c r="B8" s="77" t="s">
        <v>41</v>
      </c>
      <c r="C8" s="17" t="s">
        <v>68</v>
      </c>
      <c r="D8" s="24">
        <f aca="true" t="shared" si="1" ref="D8:I8">D9+D10</f>
        <v>117</v>
      </c>
      <c r="E8" s="24">
        <f t="shared" si="1"/>
        <v>117</v>
      </c>
      <c r="F8" s="24">
        <f t="shared" si="1"/>
        <v>117</v>
      </c>
      <c r="G8" s="24">
        <f t="shared" si="1"/>
        <v>130</v>
      </c>
      <c r="H8" s="24">
        <f t="shared" si="1"/>
        <v>130</v>
      </c>
      <c r="I8" s="24">
        <f t="shared" si="1"/>
        <v>130</v>
      </c>
      <c r="J8" s="27">
        <v>360</v>
      </c>
      <c r="K8" s="27">
        <v>0</v>
      </c>
      <c r="L8" s="27">
        <v>0</v>
      </c>
      <c r="M8" s="24">
        <f>D8+G8+J8</f>
        <v>607</v>
      </c>
      <c r="N8" s="24">
        <f>N9+N10</f>
        <v>247</v>
      </c>
      <c r="O8" s="24">
        <f>O9+O10</f>
        <v>247</v>
      </c>
    </row>
    <row r="9" spans="1:15" ht="60" customHeight="1">
      <c r="A9" s="72"/>
      <c r="B9" s="77"/>
      <c r="C9" s="13" t="s">
        <v>42</v>
      </c>
      <c r="D9" s="25">
        <v>105.3</v>
      </c>
      <c r="E9" s="25">
        <v>105.3</v>
      </c>
      <c r="F9" s="25">
        <v>105.3</v>
      </c>
      <c r="G9" s="25">
        <v>117</v>
      </c>
      <c r="H9" s="25">
        <v>117</v>
      </c>
      <c r="I9" s="25">
        <v>117</v>
      </c>
      <c r="J9" s="26">
        <v>300</v>
      </c>
      <c r="K9" s="26">
        <v>0</v>
      </c>
      <c r="L9" s="26">
        <v>0</v>
      </c>
      <c r="M9" s="25">
        <f>D9+G9+J9</f>
        <v>522.3</v>
      </c>
      <c r="N9" s="25">
        <f>E9+H9+K9</f>
        <v>222.3</v>
      </c>
      <c r="O9" s="25">
        <f>F9+I9+L9</f>
        <v>222.3</v>
      </c>
    </row>
    <row r="10" spans="1:15" ht="37.5" customHeight="1">
      <c r="A10" s="72"/>
      <c r="B10" s="77"/>
      <c r="C10" s="14" t="s">
        <v>43</v>
      </c>
      <c r="D10" s="25">
        <v>11.7</v>
      </c>
      <c r="E10" s="25">
        <v>11.7</v>
      </c>
      <c r="F10" s="25">
        <v>11.7</v>
      </c>
      <c r="G10" s="25">
        <v>13</v>
      </c>
      <c r="H10" s="25">
        <v>13</v>
      </c>
      <c r="I10" s="25">
        <v>13</v>
      </c>
      <c r="J10" s="26">
        <v>60</v>
      </c>
      <c r="K10" s="26">
        <v>0</v>
      </c>
      <c r="L10" s="26">
        <v>0</v>
      </c>
      <c r="M10" s="25">
        <f>D10+G10+J10</f>
        <v>84.7</v>
      </c>
      <c r="N10" s="25">
        <f>E10+H10+K10</f>
        <v>24.7</v>
      </c>
      <c r="O10" s="25">
        <f>F10+I10+L10</f>
        <v>24.7</v>
      </c>
    </row>
    <row r="11" spans="1:15" ht="18.75" customHeight="1">
      <c r="A11" s="76" t="s">
        <v>44</v>
      </c>
      <c r="B11" s="76"/>
      <c r="C11" s="76"/>
      <c r="D11" s="24">
        <f aca="true" t="shared" si="2" ref="D11:I11">D9+D10</f>
        <v>117</v>
      </c>
      <c r="E11" s="24">
        <f t="shared" si="2"/>
        <v>117</v>
      </c>
      <c r="F11" s="24">
        <f t="shared" si="2"/>
        <v>117</v>
      </c>
      <c r="G11" s="24">
        <f t="shared" si="2"/>
        <v>130</v>
      </c>
      <c r="H11" s="24">
        <f t="shared" si="2"/>
        <v>130</v>
      </c>
      <c r="I11" s="24">
        <f t="shared" si="2"/>
        <v>130</v>
      </c>
      <c r="J11" s="24">
        <f aca="true" t="shared" si="3" ref="J11:O11">J9+J10</f>
        <v>360</v>
      </c>
      <c r="K11" s="24">
        <f t="shared" si="3"/>
        <v>0</v>
      </c>
      <c r="L11" s="24">
        <f t="shared" si="3"/>
        <v>0</v>
      </c>
      <c r="M11" s="27">
        <f t="shared" si="3"/>
        <v>607</v>
      </c>
      <c r="N11" s="27">
        <f t="shared" si="3"/>
        <v>247</v>
      </c>
      <c r="O11" s="27">
        <f t="shared" si="3"/>
        <v>247</v>
      </c>
    </row>
    <row r="12" spans="1:15" ht="17.25" customHeight="1">
      <c r="A12" s="77" t="s">
        <v>45</v>
      </c>
      <c r="B12" s="77"/>
      <c r="C12" s="77"/>
      <c r="D12" s="24">
        <f aca="true" t="shared" si="4" ref="D12:I13">D9</f>
        <v>105.3</v>
      </c>
      <c r="E12" s="24">
        <f t="shared" si="4"/>
        <v>105.3</v>
      </c>
      <c r="F12" s="24">
        <f t="shared" si="4"/>
        <v>105.3</v>
      </c>
      <c r="G12" s="24">
        <f t="shared" si="4"/>
        <v>117</v>
      </c>
      <c r="H12" s="24">
        <f t="shared" si="4"/>
        <v>117</v>
      </c>
      <c r="I12" s="24">
        <f t="shared" si="4"/>
        <v>117</v>
      </c>
      <c r="J12" s="24">
        <f aca="true" t="shared" si="5" ref="J12:L13">J9</f>
        <v>300</v>
      </c>
      <c r="K12" s="24">
        <f t="shared" si="5"/>
        <v>0</v>
      </c>
      <c r="L12" s="24">
        <f t="shared" si="5"/>
        <v>0</v>
      </c>
      <c r="M12" s="27">
        <f aca="true" t="shared" si="6" ref="M12:O13">D12+G12+J12</f>
        <v>522.3</v>
      </c>
      <c r="N12" s="27">
        <f t="shared" si="6"/>
        <v>222.3</v>
      </c>
      <c r="O12" s="27">
        <f t="shared" si="6"/>
        <v>222.3</v>
      </c>
    </row>
    <row r="13" spans="1:15" ht="17.25" customHeight="1">
      <c r="A13" s="77" t="s">
        <v>43</v>
      </c>
      <c r="B13" s="77"/>
      <c r="C13" s="77"/>
      <c r="D13" s="24">
        <f t="shared" si="4"/>
        <v>11.7</v>
      </c>
      <c r="E13" s="24">
        <f t="shared" si="4"/>
        <v>11.7</v>
      </c>
      <c r="F13" s="24">
        <f t="shared" si="4"/>
        <v>11.7</v>
      </c>
      <c r="G13" s="24">
        <f t="shared" si="4"/>
        <v>13</v>
      </c>
      <c r="H13" s="24">
        <f t="shared" si="4"/>
        <v>13</v>
      </c>
      <c r="I13" s="24">
        <f t="shared" si="4"/>
        <v>13</v>
      </c>
      <c r="J13" s="24">
        <f t="shared" si="5"/>
        <v>60</v>
      </c>
      <c r="K13" s="24">
        <f t="shared" si="5"/>
        <v>0</v>
      </c>
      <c r="L13" s="24">
        <f t="shared" si="5"/>
        <v>0</v>
      </c>
      <c r="M13" s="27">
        <f t="shared" si="6"/>
        <v>84.7</v>
      </c>
      <c r="N13" s="27">
        <f t="shared" si="6"/>
        <v>24.7</v>
      </c>
      <c r="O13" s="27">
        <f t="shared" si="6"/>
        <v>24.7</v>
      </c>
    </row>
    <row r="14" spans="1:15" ht="30.75" customHeight="1">
      <c r="A14" s="47" t="s">
        <v>73</v>
      </c>
      <c r="B14" s="70" t="s">
        <v>46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27" customHeight="1">
      <c r="A15" s="72" t="s">
        <v>62</v>
      </c>
      <c r="B15" s="71" t="s">
        <v>74</v>
      </c>
      <c r="C15" s="28" t="s">
        <v>68</v>
      </c>
      <c r="D15" s="27">
        <f aca="true" t="shared" si="7" ref="D15:I15">D16+D17</f>
        <v>812.6</v>
      </c>
      <c r="E15" s="27">
        <f t="shared" si="7"/>
        <v>812.6</v>
      </c>
      <c r="F15" s="27">
        <f t="shared" si="7"/>
        <v>812.6</v>
      </c>
      <c r="G15" s="27">
        <f t="shared" si="7"/>
        <v>0</v>
      </c>
      <c r="H15" s="27">
        <f t="shared" si="7"/>
        <v>0</v>
      </c>
      <c r="I15" s="27">
        <f t="shared" si="7"/>
        <v>0</v>
      </c>
      <c r="J15" s="27">
        <f>J16+J17</f>
        <v>0</v>
      </c>
      <c r="K15" s="27">
        <f>K16+K17</f>
        <v>0</v>
      </c>
      <c r="L15" s="27">
        <f>L16+L17</f>
        <v>0</v>
      </c>
      <c r="M15" s="27">
        <f aca="true" t="shared" si="8" ref="M15:O17">D15</f>
        <v>812.6</v>
      </c>
      <c r="N15" s="27">
        <f t="shared" si="8"/>
        <v>812.6</v>
      </c>
      <c r="O15" s="27">
        <f t="shared" si="8"/>
        <v>812.6</v>
      </c>
    </row>
    <row r="16" spans="1:15" ht="67.5" customHeight="1">
      <c r="A16" s="72"/>
      <c r="B16" s="71"/>
      <c r="C16" s="32" t="s">
        <v>42</v>
      </c>
      <c r="D16" s="26">
        <v>728.9</v>
      </c>
      <c r="E16" s="26">
        <v>728.9</v>
      </c>
      <c r="F16" s="26">
        <v>728.9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f t="shared" si="8"/>
        <v>728.9</v>
      </c>
      <c r="N16" s="26">
        <f t="shared" si="8"/>
        <v>728.9</v>
      </c>
      <c r="O16" s="26">
        <f t="shared" si="8"/>
        <v>728.9</v>
      </c>
    </row>
    <row r="17" spans="1:15" ht="45" customHeight="1">
      <c r="A17" s="72"/>
      <c r="B17" s="71"/>
      <c r="C17" s="29" t="s">
        <v>43</v>
      </c>
      <c r="D17" s="26">
        <v>83.7</v>
      </c>
      <c r="E17" s="26">
        <v>83.7</v>
      </c>
      <c r="F17" s="26">
        <v>83.7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f t="shared" si="8"/>
        <v>83.7</v>
      </c>
      <c r="N17" s="26">
        <f t="shared" si="8"/>
        <v>83.7</v>
      </c>
      <c r="O17" s="26">
        <f t="shared" si="8"/>
        <v>83.7</v>
      </c>
    </row>
    <row r="18" spans="1:15" ht="28.5" customHeight="1">
      <c r="A18" s="72" t="s">
        <v>98</v>
      </c>
      <c r="B18" s="81" t="s">
        <v>100</v>
      </c>
      <c r="C18" s="28" t="s">
        <v>68</v>
      </c>
      <c r="D18" s="27">
        <f aca="true" t="shared" si="9" ref="D18:I18">D19+D20</f>
        <v>0</v>
      </c>
      <c r="E18" s="27">
        <f t="shared" si="9"/>
        <v>0</v>
      </c>
      <c r="F18" s="27">
        <f t="shared" si="9"/>
        <v>0</v>
      </c>
      <c r="G18" s="27">
        <f t="shared" si="9"/>
        <v>0</v>
      </c>
      <c r="H18" s="27">
        <f t="shared" si="9"/>
        <v>0</v>
      </c>
      <c r="I18" s="27">
        <f t="shared" si="9"/>
        <v>0</v>
      </c>
      <c r="J18" s="27">
        <v>2450</v>
      </c>
      <c r="K18" s="27">
        <f>K19+K20</f>
        <v>0</v>
      </c>
      <c r="L18" s="27">
        <f>L19+L20</f>
        <v>0</v>
      </c>
      <c r="M18" s="27">
        <f>D18+G18+J18</f>
        <v>2450</v>
      </c>
      <c r="N18" s="27">
        <f>E18+H18+K18</f>
        <v>0</v>
      </c>
      <c r="O18" s="27">
        <f>F18+I18+L18</f>
        <v>0</v>
      </c>
    </row>
    <row r="19" spans="1:15" ht="66" customHeight="1">
      <c r="A19" s="72"/>
      <c r="B19" s="81"/>
      <c r="C19" s="32" t="s">
        <v>42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1960</v>
      </c>
      <c r="K19" s="26">
        <v>0</v>
      </c>
      <c r="L19" s="26">
        <v>0</v>
      </c>
      <c r="M19" s="26">
        <v>1960</v>
      </c>
      <c r="N19" s="26">
        <v>0</v>
      </c>
      <c r="O19" s="26">
        <v>0</v>
      </c>
    </row>
    <row r="20" spans="1:15" ht="45" customHeight="1">
      <c r="A20" s="72"/>
      <c r="B20" s="81"/>
      <c r="C20" s="29" t="s">
        <v>43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490</v>
      </c>
      <c r="K20" s="26">
        <v>0</v>
      </c>
      <c r="L20" s="26">
        <v>0</v>
      </c>
      <c r="M20" s="26">
        <v>490</v>
      </c>
      <c r="N20" s="26">
        <v>0</v>
      </c>
      <c r="O20" s="26">
        <v>0</v>
      </c>
    </row>
    <row r="21" spans="1:15" ht="33.75" customHeight="1">
      <c r="A21" s="72" t="s">
        <v>51</v>
      </c>
      <c r="B21" s="71" t="s">
        <v>78</v>
      </c>
      <c r="C21" s="28" t="s">
        <v>68</v>
      </c>
      <c r="D21" s="27">
        <f aca="true" t="shared" si="10" ref="D21:L21">D22+D23</f>
        <v>83470.22</v>
      </c>
      <c r="E21" s="27">
        <f t="shared" si="10"/>
        <v>83470.22</v>
      </c>
      <c r="F21" s="27">
        <f t="shared" si="10"/>
        <v>83470.22</v>
      </c>
      <c r="G21" s="27">
        <f t="shared" si="10"/>
        <v>75165.37</v>
      </c>
      <c r="H21" s="27">
        <f t="shared" si="10"/>
        <v>75165.37</v>
      </c>
      <c r="I21" s="27">
        <f t="shared" si="10"/>
        <v>75165.37</v>
      </c>
      <c r="J21" s="27">
        <v>4900</v>
      </c>
      <c r="K21" s="27">
        <f t="shared" si="10"/>
        <v>0</v>
      </c>
      <c r="L21" s="27">
        <f t="shared" si="10"/>
        <v>0</v>
      </c>
      <c r="M21" s="27">
        <f aca="true" t="shared" si="11" ref="M21:M26">D21+G21+J21</f>
        <v>163535.59</v>
      </c>
      <c r="N21" s="27">
        <f aca="true" t="shared" si="12" ref="N21:O23">E21+H21+K21</f>
        <v>158635.59</v>
      </c>
      <c r="O21" s="27">
        <f t="shared" si="12"/>
        <v>158635.59</v>
      </c>
    </row>
    <row r="22" spans="1:15" ht="63" customHeight="1">
      <c r="A22" s="72"/>
      <c r="B22" s="71"/>
      <c r="C22" s="32" t="s">
        <v>42</v>
      </c>
      <c r="D22" s="26">
        <v>74639</v>
      </c>
      <c r="E22" s="26">
        <v>74639</v>
      </c>
      <c r="F22" s="26">
        <v>74639</v>
      </c>
      <c r="G22" s="26">
        <v>67349</v>
      </c>
      <c r="H22" s="26">
        <v>67349</v>
      </c>
      <c r="I22" s="26">
        <v>67349</v>
      </c>
      <c r="J22" s="26">
        <v>3920</v>
      </c>
      <c r="K22" s="26">
        <v>0</v>
      </c>
      <c r="L22" s="26">
        <v>0</v>
      </c>
      <c r="M22" s="26">
        <f t="shared" si="11"/>
        <v>145908</v>
      </c>
      <c r="N22" s="26">
        <f t="shared" si="12"/>
        <v>141988</v>
      </c>
      <c r="O22" s="26">
        <f t="shared" si="12"/>
        <v>141988</v>
      </c>
    </row>
    <row r="23" spans="1:15" ht="60" customHeight="1">
      <c r="A23" s="72"/>
      <c r="B23" s="71"/>
      <c r="C23" s="29" t="s">
        <v>43</v>
      </c>
      <c r="D23" s="26">
        <v>8831.22</v>
      </c>
      <c r="E23" s="26">
        <v>8831.22</v>
      </c>
      <c r="F23" s="26">
        <v>8831.22</v>
      </c>
      <c r="G23" s="30">
        <v>7816.37</v>
      </c>
      <c r="H23" s="30">
        <v>7816.37</v>
      </c>
      <c r="I23" s="30">
        <v>7816.37</v>
      </c>
      <c r="J23" s="26">
        <v>980</v>
      </c>
      <c r="K23" s="26">
        <v>0</v>
      </c>
      <c r="L23" s="26">
        <v>0</v>
      </c>
      <c r="M23" s="26">
        <f t="shared" si="11"/>
        <v>17627.59</v>
      </c>
      <c r="N23" s="26">
        <f t="shared" si="12"/>
        <v>16647.59</v>
      </c>
      <c r="O23" s="26">
        <f t="shared" si="12"/>
        <v>16647.59</v>
      </c>
    </row>
    <row r="24" spans="1:15" ht="30.75" customHeight="1">
      <c r="A24" s="72" t="s">
        <v>99</v>
      </c>
      <c r="B24" s="81" t="s">
        <v>101</v>
      </c>
      <c r="C24" s="28" t="s">
        <v>68</v>
      </c>
      <c r="D24" s="27">
        <f aca="true" t="shared" si="13" ref="D24:I24">D25+D26</f>
        <v>0</v>
      </c>
      <c r="E24" s="27">
        <f t="shared" si="13"/>
        <v>0</v>
      </c>
      <c r="F24" s="27">
        <f t="shared" si="13"/>
        <v>0</v>
      </c>
      <c r="G24" s="27">
        <f t="shared" si="13"/>
        <v>0</v>
      </c>
      <c r="H24" s="27">
        <f t="shared" si="13"/>
        <v>0</v>
      </c>
      <c r="I24" s="27">
        <f t="shared" si="13"/>
        <v>0</v>
      </c>
      <c r="J24" s="27">
        <v>1025</v>
      </c>
      <c r="K24" s="27">
        <f>K25+K26</f>
        <v>0</v>
      </c>
      <c r="L24" s="27">
        <f>L25+L26</f>
        <v>0</v>
      </c>
      <c r="M24" s="27">
        <f t="shared" si="11"/>
        <v>1025</v>
      </c>
      <c r="N24" s="27">
        <f aca="true" t="shared" si="14" ref="N24:O26">E24+H24+K24</f>
        <v>0</v>
      </c>
      <c r="O24" s="27">
        <f t="shared" si="14"/>
        <v>0</v>
      </c>
    </row>
    <row r="25" spans="1:15" ht="60" customHeight="1">
      <c r="A25" s="72"/>
      <c r="B25" s="81"/>
      <c r="C25" s="32" t="s">
        <v>42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820</v>
      </c>
      <c r="K25" s="26">
        <v>0</v>
      </c>
      <c r="L25" s="26">
        <v>0</v>
      </c>
      <c r="M25" s="26">
        <f t="shared" si="11"/>
        <v>820</v>
      </c>
      <c r="N25" s="26">
        <f t="shared" si="14"/>
        <v>0</v>
      </c>
      <c r="O25" s="26">
        <f t="shared" si="14"/>
        <v>0</v>
      </c>
    </row>
    <row r="26" spans="1:15" ht="60" customHeight="1">
      <c r="A26" s="72"/>
      <c r="B26" s="81"/>
      <c r="C26" s="29" t="s">
        <v>43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205</v>
      </c>
      <c r="K26" s="26">
        <v>0</v>
      </c>
      <c r="L26" s="26">
        <v>0</v>
      </c>
      <c r="M26" s="26">
        <f t="shared" si="11"/>
        <v>205</v>
      </c>
      <c r="N26" s="26">
        <f t="shared" si="14"/>
        <v>0</v>
      </c>
      <c r="O26" s="26">
        <f t="shared" si="14"/>
        <v>0</v>
      </c>
    </row>
    <row r="27" spans="1:15" ht="31.5" customHeight="1">
      <c r="A27" s="73" t="s">
        <v>52</v>
      </c>
      <c r="B27" s="71" t="s">
        <v>79</v>
      </c>
      <c r="C27" s="28" t="s">
        <v>68</v>
      </c>
      <c r="D27" s="27">
        <f aca="true" t="shared" si="15" ref="D27:L27">D28+D29</f>
        <v>754.2</v>
      </c>
      <c r="E27" s="27">
        <f t="shared" si="15"/>
        <v>754.2</v>
      </c>
      <c r="F27" s="27">
        <f t="shared" si="15"/>
        <v>754.2</v>
      </c>
      <c r="G27" s="27">
        <f t="shared" si="15"/>
        <v>285.86</v>
      </c>
      <c r="H27" s="27">
        <f t="shared" si="15"/>
        <v>285.86</v>
      </c>
      <c r="I27" s="27">
        <f t="shared" si="15"/>
        <v>285.86</v>
      </c>
      <c r="J27" s="27">
        <f t="shared" si="15"/>
        <v>0</v>
      </c>
      <c r="K27" s="27">
        <f t="shared" si="15"/>
        <v>0</v>
      </c>
      <c r="L27" s="27">
        <f t="shared" si="15"/>
        <v>0</v>
      </c>
      <c r="M27" s="27">
        <f aca="true" t="shared" si="16" ref="M27:O32">D27+G27</f>
        <v>1040.06</v>
      </c>
      <c r="N27" s="27">
        <f t="shared" si="16"/>
        <v>1040.06</v>
      </c>
      <c r="O27" s="27">
        <f t="shared" si="16"/>
        <v>1040.06</v>
      </c>
    </row>
    <row r="28" spans="1:15" ht="64.5" customHeight="1">
      <c r="A28" s="73"/>
      <c r="B28" s="71"/>
      <c r="C28" s="32" t="s">
        <v>42</v>
      </c>
      <c r="D28" s="26">
        <v>666.1</v>
      </c>
      <c r="E28" s="26">
        <v>666.1</v>
      </c>
      <c r="F28" s="26">
        <v>666.1</v>
      </c>
      <c r="G28" s="26">
        <v>257.6</v>
      </c>
      <c r="H28" s="26">
        <v>257.6</v>
      </c>
      <c r="I28" s="26">
        <v>257.6</v>
      </c>
      <c r="J28" s="26">
        <v>0</v>
      </c>
      <c r="K28" s="26">
        <v>0</v>
      </c>
      <c r="L28" s="26">
        <v>0</v>
      </c>
      <c r="M28" s="26">
        <f t="shared" si="16"/>
        <v>923.7</v>
      </c>
      <c r="N28" s="26">
        <f t="shared" si="16"/>
        <v>923.7</v>
      </c>
      <c r="O28" s="26">
        <f t="shared" si="16"/>
        <v>923.7</v>
      </c>
    </row>
    <row r="29" spans="1:15" ht="47.25" customHeight="1">
      <c r="A29" s="73"/>
      <c r="B29" s="71"/>
      <c r="C29" s="29" t="s">
        <v>43</v>
      </c>
      <c r="D29" s="26">
        <v>88.1</v>
      </c>
      <c r="E29" s="26">
        <v>88.1</v>
      </c>
      <c r="F29" s="26">
        <v>88.1</v>
      </c>
      <c r="G29" s="26">
        <v>28.26</v>
      </c>
      <c r="H29" s="26">
        <v>28.26</v>
      </c>
      <c r="I29" s="26">
        <v>28.26</v>
      </c>
      <c r="J29" s="26">
        <v>0</v>
      </c>
      <c r="K29" s="26">
        <v>0</v>
      </c>
      <c r="L29" s="26">
        <v>0</v>
      </c>
      <c r="M29" s="26">
        <f t="shared" si="16"/>
        <v>116.36</v>
      </c>
      <c r="N29" s="26">
        <f t="shared" si="16"/>
        <v>116.36</v>
      </c>
      <c r="O29" s="26">
        <f t="shared" si="16"/>
        <v>116.36</v>
      </c>
    </row>
    <row r="30" spans="1:15" ht="22.5" customHeight="1">
      <c r="A30" s="72" t="s">
        <v>53</v>
      </c>
      <c r="B30" s="71" t="s">
        <v>75</v>
      </c>
      <c r="C30" s="28" t="s">
        <v>68</v>
      </c>
      <c r="D30" s="27">
        <f aca="true" t="shared" si="17" ref="D30:L30">D31+D32</f>
        <v>307.5</v>
      </c>
      <c r="E30" s="27">
        <f t="shared" si="17"/>
        <v>307.5</v>
      </c>
      <c r="F30" s="27">
        <f t="shared" si="17"/>
        <v>307.5</v>
      </c>
      <c r="G30" s="27">
        <f t="shared" si="17"/>
        <v>289.09999999999997</v>
      </c>
      <c r="H30" s="27">
        <f t="shared" si="17"/>
        <v>289.09999999999997</v>
      </c>
      <c r="I30" s="27">
        <f t="shared" si="17"/>
        <v>289.09999999999997</v>
      </c>
      <c r="J30" s="27">
        <f t="shared" si="17"/>
        <v>0</v>
      </c>
      <c r="K30" s="27">
        <f t="shared" si="17"/>
        <v>0</v>
      </c>
      <c r="L30" s="27">
        <f t="shared" si="17"/>
        <v>0</v>
      </c>
      <c r="M30" s="27">
        <f t="shared" si="16"/>
        <v>596.5999999999999</v>
      </c>
      <c r="N30" s="27">
        <f t="shared" si="16"/>
        <v>596.5999999999999</v>
      </c>
      <c r="O30" s="27">
        <f t="shared" si="16"/>
        <v>596.5999999999999</v>
      </c>
    </row>
    <row r="31" spans="1:15" ht="65.25" customHeight="1">
      <c r="A31" s="72"/>
      <c r="B31" s="71"/>
      <c r="C31" s="32" t="s">
        <v>42</v>
      </c>
      <c r="D31" s="26">
        <v>275.6</v>
      </c>
      <c r="E31" s="26">
        <v>275.6</v>
      </c>
      <c r="F31" s="26">
        <v>275.6</v>
      </c>
      <c r="G31" s="26">
        <v>234.2</v>
      </c>
      <c r="H31" s="26">
        <v>234.2</v>
      </c>
      <c r="I31" s="26">
        <v>234.2</v>
      </c>
      <c r="J31" s="26">
        <v>0</v>
      </c>
      <c r="K31" s="26">
        <v>0</v>
      </c>
      <c r="L31" s="26">
        <v>0</v>
      </c>
      <c r="M31" s="26">
        <f t="shared" si="16"/>
        <v>509.8</v>
      </c>
      <c r="N31" s="26">
        <f t="shared" si="16"/>
        <v>509.8</v>
      </c>
      <c r="O31" s="26">
        <f t="shared" si="16"/>
        <v>509.8</v>
      </c>
    </row>
    <row r="32" spans="1:15" ht="39.75" customHeight="1">
      <c r="A32" s="72"/>
      <c r="B32" s="71"/>
      <c r="C32" s="29" t="s">
        <v>43</v>
      </c>
      <c r="D32" s="26">
        <v>31.9</v>
      </c>
      <c r="E32" s="26">
        <v>31.9</v>
      </c>
      <c r="F32" s="26">
        <v>31.9</v>
      </c>
      <c r="G32" s="26">
        <v>54.9</v>
      </c>
      <c r="H32" s="26">
        <v>54.9</v>
      </c>
      <c r="I32" s="26">
        <v>54.9</v>
      </c>
      <c r="J32" s="26">
        <v>0</v>
      </c>
      <c r="K32" s="26">
        <v>0</v>
      </c>
      <c r="L32" s="26">
        <v>0</v>
      </c>
      <c r="M32" s="26">
        <f t="shared" si="16"/>
        <v>86.8</v>
      </c>
      <c r="N32" s="26">
        <f t="shared" si="16"/>
        <v>86.8</v>
      </c>
      <c r="O32" s="26">
        <f t="shared" si="16"/>
        <v>86.8</v>
      </c>
    </row>
    <row r="33" spans="1:15" ht="27" customHeight="1">
      <c r="A33" s="74" t="s">
        <v>47</v>
      </c>
      <c r="B33" s="74"/>
      <c r="C33" s="74"/>
      <c r="D33" s="27">
        <f>D15+D18+D21+D24+D27+D30</f>
        <v>85344.52</v>
      </c>
      <c r="E33" s="27">
        <f aca="true" t="shared" si="18" ref="E33:O33">E15+E18+E21+E24+E27+E30</f>
        <v>85344.52</v>
      </c>
      <c r="F33" s="27">
        <f t="shared" si="18"/>
        <v>85344.52</v>
      </c>
      <c r="G33" s="27">
        <f t="shared" si="18"/>
        <v>75740.33</v>
      </c>
      <c r="H33" s="27">
        <f t="shared" si="18"/>
        <v>75740.33</v>
      </c>
      <c r="I33" s="27">
        <f t="shared" si="18"/>
        <v>75740.33</v>
      </c>
      <c r="J33" s="27">
        <f t="shared" si="18"/>
        <v>8375</v>
      </c>
      <c r="K33" s="27">
        <f t="shared" si="18"/>
        <v>0</v>
      </c>
      <c r="L33" s="27">
        <f t="shared" si="18"/>
        <v>0</v>
      </c>
      <c r="M33" s="27">
        <f t="shared" si="18"/>
        <v>169459.85</v>
      </c>
      <c r="N33" s="27">
        <f t="shared" si="18"/>
        <v>161084.85</v>
      </c>
      <c r="O33" s="27">
        <f t="shared" si="18"/>
        <v>161084.85</v>
      </c>
    </row>
    <row r="34" spans="1:15" ht="33" customHeight="1">
      <c r="A34" s="74" t="s">
        <v>45</v>
      </c>
      <c r="B34" s="74"/>
      <c r="C34" s="74"/>
      <c r="D34" s="27">
        <f aca="true" t="shared" si="19" ref="D34:O35">D16+D19+D22+D25+D28+D31</f>
        <v>76309.6</v>
      </c>
      <c r="E34" s="27">
        <f>E16+E22+E28+E31</f>
        <v>76309.6</v>
      </c>
      <c r="F34" s="27">
        <f>F16+F22+F28+F31</f>
        <v>76309.6</v>
      </c>
      <c r="G34" s="27">
        <f>G16+G22+G28+G31</f>
        <v>67840.8</v>
      </c>
      <c r="H34" s="27">
        <f>H16+H22+H28+H31</f>
        <v>67840.8</v>
      </c>
      <c r="I34" s="27">
        <f>I16+I22+I28+I31</f>
        <v>67840.8</v>
      </c>
      <c r="J34" s="27">
        <f t="shared" si="19"/>
        <v>6700</v>
      </c>
      <c r="K34" s="27">
        <f t="shared" si="19"/>
        <v>0</v>
      </c>
      <c r="L34" s="27">
        <f t="shared" si="19"/>
        <v>0</v>
      </c>
      <c r="M34" s="27">
        <f>D34+G34+J34</f>
        <v>150850.40000000002</v>
      </c>
      <c r="N34" s="27">
        <f>E34+H34+K34</f>
        <v>144150.40000000002</v>
      </c>
      <c r="O34" s="27">
        <f>F34+I34+L34</f>
        <v>144150.40000000002</v>
      </c>
    </row>
    <row r="35" spans="1:15" ht="35.25" customHeight="1">
      <c r="A35" s="74" t="s">
        <v>43</v>
      </c>
      <c r="B35" s="74"/>
      <c r="C35" s="74"/>
      <c r="D35" s="27">
        <f t="shared" si="19"/>
        <v>9034.92</v>
      </c>
      <c r="E35" s="27">
        <f t="shared" si="19"/>
        <v>9034.92</v>
      </c>
      <c r="F35" s="27">
        <f t="shared" si="19"/>
        <v>9034.92</v>
      </c>
      <c r="G35" s="27">
        <f t="shared" si="19"/>
        <v>7899.53</v>
      </c>
      <c r="H35" s="27">
        <f t="shared" si="19"/>
        <v>7899.53</v>
      </c>
      <c r="I35" s="27">
        <f t="shared" si="19"/>
        <v>7899.53</v>
      </c>
      <c r="J35" s="27">
        <f t="shared" si="19"/>
        <v>1675</v>
      </c>
      <c r="K35" s="27">
        <f t="shared" si="19"/>
        <v>0</v>
      </c>
      <c r="L35" s="27">
        <f t="shared" si="19"/>
        <v>0</v>
      </c>
      <c r="M35" s="27">
        <f t="shared" si="19"/>
        <v>18609.45</v>
      </c>
      <c r="N35" s="27">
        <f t="shared" si="19"/>
        <v>16934.45</v>
      </c>
      <c r="O35" s="27">
        <f t="shared" si="19"/>
        <v>16934.45</v>
      </c>
    </row>
    <row r="36" spans="1:15" ht="27" customHeight="1">
      <c r="A36" s="70" t="s">
        <v>48</v>
      </c>
      <c r="B36" s="70"/>
      <c r="C36" s="28" t="s">
        <v>68</v>
      </c>
      <c r="D36" s="27">
        <f>D11+D33</f>
        <v>85461.52</v>
      </c>
      <c r="E36" s="27">
        <f aca="true" t="shared" si="20" ref="E36:L36">E11+E33</f>
        <v>85461.52</v>
      </c>
      <c r="F36" s="27">
        <f t="shared" si="20"/>
        <v>85461.52</v>
      </c>
      <c r="G36" s="27">
        <f t="shared" si="20"/>
        <v>75870.33</v>
      </c>
      <c r="H36" s="27">
        <f t="shared" si="20"/>
        <v>75870.33</v>
      </c>
      <c r="I36" s="27">
        <f t="shared" si="20"/>
        <v>75870.33</v>
      </c>
      <c r="J36" s="27">
        <f>J11+J33</f>
        <v>8735</v>
      </c>
      <c r="K36" s="27">
        <f t="shared" si="20"/>
        <v>0</v>
      </c>
      <c r="L36" s="27">
        <f t="shared" si="20"/>
        <v>0</v>
      </c>
      <c r="M36" s="27">
        <f>D36+G36+J36</f>
        <v>170066.85</v>
      </c>
      <c r="N36" s="27">
        <f aca="true" t="shared" si="21" ref="N36:O38">N11+N33</f>
        <v>161331.85</v>
      </c>
      <c r="O36" s="27">
        <f t="shared" si="21"/>
        <v>161331.85</v>
      </c>
    </row>
    <row r="37" spans="1:15" ht="54.75" customHeight="1">
      <c r="A37" s="70"/>
      <c r="B37" s="70"/>
      <c r="C37" s="32" t="s">
        <v>42</v>
      </c>
      <c r="D37" s="27">
        <f>D12+D34</f>
        <v>76414.90000000001</v>
      </c>
      <c r="E37" s="27">
        <f aca="true" t="shared" si="22" ref="E37:I38">E12+E34</f>
        <v>76414.90000000001</v>
      </c>
      <c r="F37" s="27">
        <f t="shared" si="22"/>
        <v>76414.90000000001</v>
      </c>
      <c r="G37" s="27">
        <f t="shared" si="22"/>
        <v>67957.8</v>
      </c>
      <c r="H37" s="27">
        <f t="shared" si="22"/>
        <v>67957.8</v>
      </c>
      <c r="I37" s="27">
        <f t="shared" si="22"/>
        <v>67957.8</v>
      </c>
      <c r="J37" s="27">
        <f>J12+J34</f>
        <v>7000</v>
      </c>
      <c r="K37" s="27">
        <f aca="true" t="shared" si="23" ref="K37:M38">K12+K34</f>
        <v>0</v>
      </c>
      <c r="L37" s="27">
        <f t="shared" si="23"/>
        <v>0</v>
      </c>
      <c r="M37" s="27">
        <f t="shared" si="23"/>
        <v>151372.7</v>
      </c>
      <c r="N37" s="27">
        <f t="shared" si="21"/>
        <v>144372.7</v>
      </c>
      <c r="O37" s="27">
        <f t="shared" si="21"/>
        <v>144372.7</v>
      </c>
    </row>
    <row r="38" spans="1:15" ht="37.5">
      <c r="A38" s="70"/>
      <c r="B38" s="70"/>
      <c r="C38" s="29" t="s">
        <v>43</v>
      </c>
      <c r="D38" s="27">
        <f>D13+D35</f>
        <v>9046.62</v>
      </c>
      <c r="E38" s="27">
        <f t="shared" si="22"/>
        <v>9046.62</v>
      </c>
      <c r="F38" s="27">
        <f t="shared" si="22"/>
        <v>9046.62</v>
      </c>
      <c r="G38" s="27">
        <f t="shared" si="22"/>
        <v>7912.53</v>
      </c>
      <c r="H38" s="27">
        <f t="shared" si="22"/>
        <v>7912.53</v>
      </c>
      <c r="I38" s="27">
        <f t="shared" si="22"/>
        <v>7912.53</v>
      </c>
      <c r="J38" s="27">
        <f>J13+J35</f>
        <v>1735</v>
      </c>
      <c r="K38" s="27">
        <f t="shared" si="23"/>
        <v>0</v>
      </c>
      <c r="L38" s="27">
        <f t="shared" si="23"/>
        <v>0</v>
      </c>
      <c r="M38" s="27">
        <f t="shared" si="23"/>
        <v>18694.15</v>
      </c>
      <c r="N38" s="27">
        <f t="shared" si="21"/>
        <v>16959.15</v>
      </c>
      <c r="O38" s="27">
        <f t="shared" si="21"/>
        <v>16959.15</v>
      </c>
    </row>
    <row r="39" spans="1:4" ht="15">
      <c r="A39" s="7"/>
      <c r="B39" s="7"/>
      <c r="C39" s="7"/>
      <c r="D39" s="7"/>
    </row>
    <row r="40" spans="1:5" ht="27.75">
      <c r="A40" s="9"/>
      <c r="B40" s="7"/>
      <c r="C40" s="7"/>
      <c r="D40" s="7"/>
      <c r="E40" s="8"/>
    </row>
    <row r="42" spans="1:2" ht="32.25" customHeight="1">
      <c r="A42" s="75"/>
      <c r="B42" s="75"/>
    </row>
  </sheetData>
  <mergeCells count="34">
    <mergeCell ref="A18:A20"/>
    <mergeCell ref="B18:B20"/>
    <mergeCell ref="A24:A26"/>
    <mergeCell ref="B24:B26"/>
    <mergeCell ref="A2:O2"/>
    <mergeCell ref="A3:O3"/>
    <mergeCell ref="K1:O1"/>
    <mergeCell ref="A8:A10"/>
    <mergeCell ref="G4:I4"/>
    <mergeCell ref="M4:O4"/>
    <mergeCell ref="A4:A5"/>
    <mergeCell ref="B7:O7"/>
    <mergeCell ref="J4:L4"/>
    <mergeCell ref="B8:B10"/>
    <mergeCell ref="A42:B42"/>
    <mergeCell ref="B4:B5"/>
    <mergeCell ref="C4:C5"/>
    <mergeCell ref="A21:A23"/>
    <mergeCell ref="B21:B23"/>
    <mergeCell ref="A11:C11"/>
    <mergeCell ref="A12:C12"/>
    <mergeCell ref="A13:C13"/>
    <mergeCell ref="A33:C33"/>
    <mergeCell ref="A34:C34"/>
    <mergeCell ref="D4:F4"/>
    <mergeCell ref="B14:O14"/>
    <mergeCell ref="A36:B38"/>
    <mergeCell ref="B15:B17"/>
    <mergeCell ref="A15:A17"/>
    <mergeCell ref="A27:A29"/>
    <mergeCell ref="B27:B29"/>
    <mergeCell ref="A30:A32"/>
    <mergeCell ref="B30:B32"/>
    <mergeCell ref="A35:C35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landscape" paperSize="9" scale="61" r:id="rId1"/>
  <rowBreaks count="1" manualBreakCount="1">
    <brk id="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31"/>
  <sheetViews>
    <sheetView view="pageBreakPreview" zoomScale="85" zoomScaleNormal="85" zoomScaleSheetLayoutView="85" workbookViewId="0" topLeftCell="A1">
      <selection activeCell="G7" sqref="G7"/>
    </sheetView>
  </sheetViews>
  <sheetFormatPr defaultColWidth="9.00390625" defaultRowHeight="12.75"/>
  <cols>
    <col min="1" max="1" width="6.125" style="1" customWidth="1"/>
    <col min="2" max="2" width="56.625" style="1" customWidth="1"/>
    <col min="3" max="3" width="13.00390625" style="1" customWidth="1"/>
    <col min="4" max="4" width="13.375" style="1" customWidth="1"/>
    <col min="5" max="5" width="12.625" style="1" customWidth="1"/>
    <col min="6" max="6" width="12.75390625" style="1" customWidth="1"/>
    <col min="7" max="7" width="24.375" style="1" customWidth="1"/>
    <col min="8" max="8" width="13.625" style="1" customWidth="1"/>
    <col min="9" max="9" width="12.25390625" style="1" customWidth="1"/>
    <col min="10" max="10" width="10.00390625" style="1" customWidth="1"/>
    <col min="11" max="11" width="0.37109375" style="1" hidden="1" customWidth="1"/>
    <col min="12" max="12" width="10.75390625" style="1" customWidth="1"/>
    <col min="13" max="13" width="10.875" style="1" customWidth="1"/>
    <col min="14" max="14" width="10.375" style="34" customWidth="1"/>
    <col min="15" max="74" width="9.125" style="34" customWidth="1"/>
    <col min="75" max="16384" width="9.125" style="1" customWidth="1"/>
  </cols>
  <sheetData>
    <row r="1" spans="10:15" ht="117" customHeight="1">
      <c r="J1" s="102" t="s">
        <v>123</v>
      </c>
      <c r="K1" s="102"/>
      <c r="L1" s="102"/>
      <c r="M1" s="102"/>
      <c r="N1" s="102"/>
      <c r="O1" s="102"/>
    </row>
    <row r="2" spans="1:15" ht="103.5" customHeight="1">
      <c r="A2" s="101" t="s">
        <v>121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93" customHeight="1">
      <c r="A3" s="82" t="s">
        <v>30</v>
      </c>
      <c r="B3" s="82" t="s">
        <v>31</v>
      </c>
      <c r="C3" s="82" t="s">
        <v>32</v>
      </c>
      <c r="D3" s="82"/>
      <c r="E3" s="82" t="s">
        <v>33</v>
      </c>
      <c r="F3" s="82"/>
      <c r="G3" s="82" t="s">
        <v>36</v>
      </c>
      <c r="H3" s="82" t="s">
        <v>37</v>
      </c>
      <c r="I3" s="82" t="s">
        <v>69</v>
      </c>
      <c r="J3" s="82"/>
      <c r="K3" s="82"/>
      <c r="L3" s="82"/>
      <c r="M3" s="82" t="s">
        <v>70</v>
      </c>
      <c r="N3" s="82"/>
      <c r="O3" s="82"/>
    </row>
    <row r="4" spans="1:15" ht="69.75" customHeight="1">
      <c r="A4" s="82"/>
      <c r="B4" s="82"/>
      <c r="C4" s="33" t="s">
        <v>34</v>
      </c>
      <c r="D4" s="33" t="s">
        <v>35</v>
      </c>
      <c r="E4" s="33" t="s">
        <v>34</v>
      </c>
      <c r="F4" s="33" t="s">
        <v>35</v>
      </c>
      <c r="G4" s="82"/>
      <c r="H4" s="82"/>
      <c r="I4" s="33" t="s">
        <v>80</v>
      </c>
      <c r="J4" s="44" t="s">
        <v>81</v>
      </c>
      <c r="K4" s="33"/>
      <c r="L4" s="44" t="s">
        <v>103</v>
      </c>
      <c r="M4" s="33" t="s">
        <v>80</v>
      </c>
      <c r="N4" s="44" t="s">
        <v>81</v>
      </c>
      <c r="O4" s="44" t="s">
        <v>103</v>
      </c>
    </row>
    <row r="5" spans="1:15" ht="18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1">
        <v>10</v>
      </c>
      <c r="K5" s="11"/>
      <c r="L5" s="11">
        <v>11</v>
      </c>
      <c r="M5" s="11">
        <v>12</v>
      </c>
      <c r="N5" s="11">
        <v>13</v>
      </c>
      <c r="O5" s="11">
        <v>14</v>
      </c>
    </row>
    <row r="6" spans="1:15" ht="20.25" customHeight="1">
      <c r="A6" s="18" t="s">
        <v>54</v>
      </c>
      <c r="B6" s="103" t="s">
        <v>55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78.75" customHeight="1">
      <c r="A7" s="73" t="s">
        <v>40</v>
      </c>
      <c r="B7" s="76" t="s">
        <v>8</v>
      </c>
      <c r="C7" s="84">
        <v>522.3</v>
      </c>
      <c r="D7" s="84">
        <v>84.7</v>
      </c>
      <c r="E7" s="84">
        <v>222.3</v>
      </c>
      <c r="F7" s="84">
        <v>24.7</v>
      </c>
      <c r="G7" s="32" t="s">
        <v>56</v>
      </c>
      <c r="H7" s="19" t="s">
        <v>57</v>
      </c>
      <c r="I7" s="19">
        <v>3</v>
      </c>
      <c r="J7" s="37">
        <v>2</v>
      </c>
      <c r="K7" s="19" t="s">
        <v>49</v>
      </c>
      <c r="L7" s="19">
        <v>4</v>
      </c>
      <c r="M7" s="19">
        <v>3</v>
      </c>
      <c r="N7" s="37">
        <v>2</v>
      </c>
      <c r="O7" s="19">
        <v>0</v>
      </c>
    </row>
    <row r="8" spans="1:15" ht="65.25" customHeight="1">
      <c r="A8" s="73"/>
      <c r="B8" s="76"/>
      <c r="C8" s="84"/>
      <c r="D8" s="84"/>
      <c r="E8" s="84"/>
      <c r="F8" s="84"/>
      <c r="G8" s="32" t="s">
        <v>58</v>
      </c>
      <c r="H8" s="19" t="s">
        <v>57</v>
      </c>
      <c r="I8" s="19">
        <v>3</v>
      </c>
      <c r="J8" s="37">
        <v>2</v>
      </c>
      <c r="K8" s="19" t="s">
        <v>49</v>
      </c>
      <c r="L8" s="19">
        <v>4</v>
      </c>
      <c r="M8" s="19">
        <v>3</v>
      </c>
      <c r="N8" s="37">
        <v>2</v>
      </c>
      <c r="O8" s="19">
        <v>0</v>
      </c>
    </row>
    <row r="9" spans="1:15" ht="20.25" customHeight="1">
      <c r="A9" s="87" t="s">
        <v>59</v>
      </c>
      <c r="B9" s="87"/>
      <c r="C9" s="39">
        <f>C7</f>
        <v>522.3</v>
      </c>
      <c r="D9" s="39">
        <f>D7</f>
        <v>84.7</v>
      </c>
      <c r="E9" s="39">
        <f>E7</f>
        <v>222.3</v>
      </c>
      <c r="F9" s="39">
        <f>F7</f>
        <v>24.7</v>
      </c>
      <c r="G9" s="45"/>
      <c r="H9" s="45"/>
      <c r="I9" s="45"/>
      <c r="J9" s="45"/>
      <c r="K9" s="45"/>
      <c r="L9" s="46"/>
      <c r="M9" s="45"/>
      <c r="N9" s="45"/>
      <c r="O9" s="48"/>
    </row>
    <row r="10" spans="1:15" ht="21" customHeight="1">
      <c r="A10" s="49" t="s">
        <v>60</v>
      </c>
      <c r="B10" s="86" t="s">
        <v>61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45" customHeight="1">
      <c r="A11" s="85" t="s">
        <v>62</v>
      </c>
      <c r="B11" s="86" t="s">
        <v>120</v>
      </c>
      <c r="C11" s="84">
        <v>728.9</v>
      </c>
      <c r="D11" s="84">
        <v>83.7</v>
      </c>
      <c r="E11" s="84">
        <v>728.9</v>
      </c>
      <c r="F11" s="84">
        <v>83.7</v>
      </c>
      <c r="G11" s="32" t="s">
        <v>82</v>
      </c>
      <c r="H11" s="19" t="s">
        <v>83</v>
      </c>
      <c r="I11" s="26">
        <v>252</v>
      </c>
      <c r="J11" s="25">
        <v>0</v>
      </c>
      <c r="K11" s="26">
        <v>2</v>
      </c>
      <c r="L11" s="25">
        <v>0</v>
      </c>
      <c r="M11" s="26">
        <v>252</v>
      </c>
      <c r="N11" s="25">
        <v>0</v>
      </c>
      <c r="O11" s="25">
        <v>0</v>
      </c>
    </row>
    <row r="12" spans="1:15" ht="56.25" customHeight="1">
      <c r="A12" s="85"/>
      <c r="B12" s="86"/>
      <c r="C12" s="84"/>
      <c r="D12" s="84"/>
      <c r="E12" s="84"/>
      <c r="F12" s="84"/>
      <c r="G12" s="32" t="s">
        <v>58</v>
      </c>
      <c r="H12" s="19" t="s">
        <v>57</v>
      </c>
      <c r="I12" s="19">
        <v>1</v>
      </c>
      <c r="J12" s="37">
        <v>0</v>
      </c>
      <c r="K12" s="19">
        <v>2</v>
      </c>
      <c r="L12" s="37">
        <v>0</v>
      </c>
      <c r="M12" s="19">
        <v>1</v>
      </c>
      <c r="N12" s="37">
        <v>0</v>
      </c>
      <c r="O12" s="37">
        <v>0</v>
      </c>
    </row>
    <row r="13" spans="1:74" s="52" customFormat="1" ht="121.5" customHeight="1">
      <c r="A13" s="50" t="s">
        <v>98</v>
      </c>
      <c r="B13" s="28" t="s">
        <v>122</v>
      </c>
      <c r="C13" s="26">
        <v>1960</v>
      </c>
      <c r="D13" s="26">
        <v>490</v>
      </c>
      <c r="E13" s="26">
        <v>0</v>
      </c>
      <c r="F13" s="26">
        <v>0</v>
      </c>
      <c r="G13" s="18" t="s">
        <v>111</v>
      </c>
      <c r="H13" s="19" t="s">
        <v>112</v>
      </c>
      <c r="I13" s="19" t="s">
        <v>113</v>
      </c>
      <c r="J13" s="19" t="s">
        <v>114</v>
      </c>
      <c r="K13" s="19" t="s">
        <v>115</v>
      </c>
      <c r="L13" s="19" t="s">
        <v>115</v>
      </c>
      <c r="M13" s="19" t="s">
        <v>113</v>
      </c>
      <c r="N13" s="19" t="s">
        <v>114</v>
      </c>
      <c r="O13" s="19" t="s">
        <v>114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</row>
    <row r="14" spans="1:74" s="54" customFormat="1" ht="216.75" customHeight="1">
      <c r="A14" s="89" t="s">
        <v>51</v>
      </c>
      <c r="B14" s="43" t="s">
        <v>4</v>
      </c>
      <c r="C14" s="67">
        <v>145908</v>
      </c>
      <c r="D14" s="64">
        <v>17627.59</v>
      </c>
      <c r="E14" s="67">
        <v>141988</v>
      </c>
      <c r="F14" s="64">
        <v>16647.59</v>
      </c>
      <c r="G14" s="29" t="s">
        <v>119</v>
      </c>
      <c r="H14" s="19" t="s">
        <v>17</v>
      </c>
      <c r="I14" s="20" t="s">
        <v>19</v>
      </c>
      <c r="J14" s="20" t="s">
        <v>24</v>
      </c>
      <c r="K14" s="36" t="s">
        <v>49</v>
      </c>
      <c r="L14" s="19" t="s">
        <v>104</v>
      </c>
      <c r="M14" s="20" t="s">
        <v>19</v>
      </c>
      <c r="N14" s="20" t="s">
        <v>24</v>
      </c>
      <c r="O14" s="19" t="s">
        <v>105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</row>
    <row r="15" spans="1:74" s="54" customFormat="1" ht="159.75" customHeight="1">
      <c r="A15" s="89"/>
      <c r="B15" s="55" t="s">
        <v>3</v>
      </c>
      <c r="C15" s="68"/>
      <c r="D15" s="65"/>
      <c r="E15" s="68"/>
      <c r="F15" s="65"/>
      <c r="G15" s="90" t="s">
        <v>13</v>
      </c>
      <c r="H15" s="91" t="s">
        <v>92</v>
      </c>
      <c r="I15" s="88" t="s">
        <v>20</v>
      </c>
      <c r="J15" s="88" t="s">
        <v>25</v>
      </c>
      <c r="K15" s="38"/>
      <c r="L15" s="88" t="s">
        <v>106</v>
      </c>
      <c r="M15" s="98" t="s">
        <v>20</v>
      </c>
      <c r="N15" s="88" t="s">
        <v>25</v>
      </c>
      <c r="O15" s="88" t="s">
        <v>107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</row>
    <row r="16" spans="1:74" s="54" customFormat="1" ht="213" customHeight="1">
      <c r="A16" s="89"/>
      <c r="B16" s="55" t="s">
        <v>7</v>
      </c>
      <c r="C16" s="68"/>
      <c r="D16" s="65"/>
      <c r="E16" s="68"/>
      <c r="F16" s="65"/>
      <c r="G16" s="90"/>
      <c r="H16" s="91"/>
      <c r="I16" s="88"/>
      <c r="J16" s="88"/>
      <c r="K16" s="36" t="s">
        <v>49</v>
      </c>
      <c r="L16" s="88"/>
      <c r="M16" s="100"/>
      <c r="N16" s="88"/>
      <c r="O16" s="88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</row>
    <row r="17" spans="1:74" s="54" customFormat="1" ht="41.25" customHeight="1">
      <c r="A17" s="89"/>
      <c r="B17" s="56" t="s">
        <v>96</v>
      </c>
      <c r="C17" s="68"/>
      <c r="D17" s="65"/>
      <c r="E17" s="68"/>
      <c r="F17" s="65"/>
      <c r="G17" s="92" t="s">
        <v>14</v>
      </c>
      <c r="H17" s="95" t="s">
        <v>18</v>
      </c>
      <c r="I17" s="98" t="s">
        <v>21</v>
      </c>
      <c r="J17" s="98" t="s">
        <v>26</v>
      </c>
      <c r="K17" s="36" t="s">
        <v>49</v>
      </c>
      <c r="L17" s="98" t="s">
        <v>108</v>
      </c>
      <c r="M17" s="98" t="s">
        <v>21</v>
      </c>
      <c r="N17" s="88" t="s">
        <v>26</v>
      </c>
      <c r="O17" s="88" t="s">
        <v>21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</row>
    <row r="18" spans="1:74" s="54" customFormat="1" ht="214.5" customHeight="1">
      <c r="A18" s="89"/>
      <c r="B18" s="57" t="s">
        <v>10</v>
      </c>
      <c r="C18" s="68"/>
      <c r="D18" s="65"/>
      <c r="E18" s="68"/>
      <c r="F18" s="65"/>
      <c r="G18" s="93"/>
      <c r="H18" s="96"/>
      <c r="I18" s="99"/>
      <c r="J18" s="99"/>
      <c r="K18" s="36"/>
      <c r="L18" s="99"/>
      <c r="M18" s="99"/>
      <c r="N18" s="88"/>
      <c r="O18" s="88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</row>
    <row r="19" spans="1:74" s="54" customFormat="1" ht="126" customHeight="1">
      <c r="A19" s="89"/>
      <c r="B19" s="62" t="s">
        <v>11</v>
      </c>
      <c r="C19" s="68"/>
      <c r="D19" s="65"/>
      <c r="E19" s="68"/>
      <c r="F19" s="65"/>
      <c r="G19" s="94"/>
      <c r="H19" s="97"/>
      <c r="I19" s="100"/>
      <c r="J19" s="100"/>
      <c r="K19" s="36"/>
      <c r="L19" s="100"/>
      <c r="M19" s="100"/>
      <c r="N19" s="88"/>
      <c r="O19" s="88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</row>
    <row r="20" spans="1:74" s="54" customFormat="1" ht="69" customHeight="1">
      <c r="A20" s="89"/>
      <c r="B20" s="56" t="s">
        <v>12</v>
      </c>
      <c r="C20" s="68"/>
      <c r="D20" s="65"/>
      <c r="E20" s="68"/>
      <c r="F20" s="65"/>
      <c r="G20" s="92" t="s">
        <v>15</v>
      </c>
      <c r="H20" s="95" t="s">
        <v>93</v>
      </c>
      <c r="I20" s="98" t="s">
        <v>22</v>
      </c>
      <c r="J20" s="98" t="s">
        <v>27</v>
      </c>
      <c r="K20" s="36"/>
      <c r="L20" s="98" t="s">
        <v>109</v>
      </c>
      <c r="M20" s="98" t="s">
        <v>22</v>
      </c>
      <c r="N20" s="88" t="s">
        <v>27</v>
      </c>
      <c r="O20" s="88" t="s">
        <v>109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</row>
    <row r="21" spans="1:74" s="54" customFormat="1" ht="141" customHeight="1">
      <c r="A21" s="89"/>
      <c r="B21" s="58" t="s">
        <v>6</v>
      </c>
      <c r="C21" s="68"/>
      <c r="D21" s="65"/>
      <c r="E21" s="68"/>
      <c r="F21" s="65"/>
      <c r="G21" s="94"/>
      <c r="H21" s="97"/>
      <c r="I21" s="100"/>
      <c r="J21" s="100"/>
      <c r="K21" s="36"/>
      <c r="L21" s="100"/>
      <c r="M21" s="100"/>
      <c r="N21" s="88"/>
      <c r="O21" s="88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</row>
    <row r="22" spans="1:74" s="54" customFormat="1" ht="68.25" customHeight="1">
      <c r="A22" s="89"/>
      <c r="B22" s="55" t="s">
        <v>5</v>
      </c>
      <c r="C22" s="68"/>
      <c r="D22" s="65"/>
      <c r="E22" s="68"/>
      <c r="F22" s="65"/>
      <c r="G22" s="92" t="s">
        <v>16</v>
      </c>
      <c r="H22" s="95" t="s">
        <v>94</v>
      </c>
      <c r="I22" s="98" t="s">
        <v>23</v>
      </c>
      <c r="J22" s="98" t="s">
        <v>28</v>
      </c>
      <c r="K22" s="36"/>
      <c r="L22" s="98" t="s">
        <v>110</v>
      </c>
      <c r="M22" s="98" t="s">
        <v>23</v>
      </c>
      <c r="N22" s="88" t="s">
        <v>28</v>
      </c>
      <c r="O22" s="88" t="s">
        <v>110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</row>
    <row r="23" spans="1:74" s="54" customFormat="1" ht="136.5" customHeight="1">
      <c r="A23" s="89"/>
      <c r="B23" s="59" t="s">
        <v>0</v>
      </c>
      <c r="C23" s="83"/>
      <c r="D23" s="66"/>
      <c r="E23" s="83"/>
      <c r="F23" s="66"/>
      <c r="G23" s="94"/>
      <c r="H23" s="97"/>
      <c r="I23" s="100"/>
      <c r="J23" s="100"/>
      <c r="K23" s="36"/>
      <c r="L23" s="100"/>
      <c r="M23" s="100"/>
      <c r="N23" s="88"/>
      <c r="O23" s="88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</row>
    <row r="24" spans="1:74" s="54" customFormat="1" ht="44.25" customHeight="1">
      <c r="A24" s="53" t="s">
        <v>99</v>
      </c>
      <c r="B24" s="60" t="s">
        <v>1</v>
      </c>
      <c r="C24" s="40">
        <v>820</v>
      </c>
      <c r="D24" s="41">
        <v>205</v>
      </c>
      <c r="E24" s="40">
        <v>0</v>
      </c>
      <c r="F24" s="41">
        <v>0</v>
      </c>
      <c r="G24" s="18" t="s">
        <v>116</v>
      </c>
      <c r="H24" s="19" t="s">
        <v>117</v>
      </c>
      <c r="I24" s="19" t="s">
        <v>21</v>
      </c>
      <c r="J24" s="20" t="s">
        <v>21</v>
      </c>
      <c r="K24" s="19" t="s">
        <v>118</v>
      </c>
      <c r="L24" s="19" t="s">
        <v>118</v>
      </c>
      <c r="M24" s="19" t="s">
        <v>21</v>
      </c>
      <c r="N24" s="20" t="s">
        <v>21</v>
      </c>
      <c r="O24" s="20" t="s">
        <v>21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</row>
    <row r="25" spans="1:74" s="54" customFormat="1" ht="121.5" customHeight="1">
      <c r="A25" s="61" t="s">
        <v>52</v>
      </c>
      <c r="B25" s="59" t="s">
        <v>9</v>
      </c>
      <c r="C25" s="41">
        <v>923.7</v>
      </c>
      <c r="D25" s="41">
        <v>116.36</v>
      </c>
      <c r="E25" s="41">
        <v>923.7</v>
      </c>
      <c r="F25" s="41">
        <v>116.36</v>
      </c>
      <c r="G25" s="18" t="s">
        <v>84</v>
      </c>
      <c r="H25" s="31" t="s">
        <v>86</v>
      </c>
      <c r="I25" s="19" t="s">
        <v>88</v>
      </c>
      <c r="J25" s="20" t="s">
        <v>89</v>
      </c>
      <c r="K25" s="36"/>
      <c r="L25" s="20" t="s">
        <v>21</v>
      </c>
      <c r="M25" s="19" t="s">
        <v>88</v>
      </c>
      <c r="N25" s="20" t="s">
        <v>89</v>
      </c>
      <c r="O25" s="20" t="s">
        <v>21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</row>
    <row r="26" spans="1:74" s="54" customFormat="1" ht="72.75" customHeight="1">
      <c r="A26" s="61" t="s">
        <v>53</v>
      </c>
      <c r="B26" s="59" t="s">
        <v>2</v>
      </c>
      <c r="C26" s="41">
        <v>509.8</v>
      </c>
      <c r="D26" s="41">
        <v>86.8</v>
      </c>
      <c r="E26" s="41">
        <v>509.8</v>
      </c>
      <c r="F26" s="41">
        <v>86.8</v>
      </c>
      <c r="G26" s="18" t="s">
        <v>85</v>
      </c>
      <c r="H26" s="31" t="s">
        <v>87</v>
      </c>
      <c r="I26" s="21" t="s">
        <v>90</v>
      </c>
      <c r="J26" s="20" t="s">
        <v>91</v>
      </c>
      <c r="K26" s="36"/>
      <c r="L26" s="20" t="s">
        <v>21</v>
      </c>
      <c r="M26" s="21" t="s">
        <v>90</v>
      </c>
      <c r="N26" s="20" t="s">
        <v>91</v>
      </c>
      <c r="O26" s="20" t="s">
        <v>21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</row>
    <row r="27" spans="1:15" ht="20.25" customHeight="1">
      <c r="A27" s="87" t="s">
        <v>63</v>
      </c>
      <c r="B27" s="87"/>
      <c r="C27" s="42">
        <f>C11+C13+C14+C24+C25+C26</f>
        <v>150850.4</v>
      </c>
      <c r="D27" s="42">
        <f>D11+D13+D14+D24+D25+D26</f>
        <v>18609.45</v>
      </c>
      <c r="E27" s="42">
        <f>E11+E13+E14+E24+E25+E26</f>
        <v>144150.4</v>
      </c>
      <c r="F27" s="42">
        <f>F11+F13+F14+F24+F25+F26</f>
        <v>16934.45</v>
      </c>
      <c r="G27" s="13"/>
      <c r="H27" s="10"/>
      <c r="I27" s="15"/>
      <c r="J27" s="11"/>
      <c r="K27" s="11"/>
      <c r="L27" s="11"/>
      <c r="M27" s="11"/>
      <c r="N27" s="35"/>
      <c r="O27" s="35"/>
    </row>
    <row r="28" spans="1:15" ht="19.5" customHeight="1">
      <c r="A28" s="87" t="s">
        <v>29</v>
      </c>
      <c r="B28" s="87"/>
      <c r="C28" s="39">
        <f>C9+C27</f>
        <v>151372.69999999998</v>
      </c>
      <c r="D28" s="39">
        <f>D9+D27</f>
        <v>18694.15</v>
      </c>
      <c r="E28" s="39">
        <f>E9+E27</f>
        <v>144372.69999999998</v>
      </c>
      <c r="F28" s="39">
        <f>F9+F27</f>
        <v>16959.15</v>
      </c>
      <c r="G28" s="16"/>
      <c r="H28" s="16"/>
      <c r="I28" s="16"/>
      <c r="J28" s="11"/>
      <c r="K28" s="11"/>
      <c r="L28" s="11"/>
      <c r="M28" s="11"/>
      <c r="N28" s="35"/>
      <c r="O28" s="35"/>
    </row>
    <row r="29" spans="1:9" ht="13.5" customHeight="1">
      <c r="A29" s="2"/>
      <c r="B29" s="2"/>
      <c r="C29" s="3"/>
      <c r="D29" s="3"/>
      <c r="E29" s="4"/>
      <c r="F29" s="3"/>
      <c r="G29" s="5"/>
      <c r="H29" s="6"/>
      <c r="I29" s="5"/>
    </row>
    <row r="30" spans="1:9" ht="13.5" customHeight="1">
      <c r="A30" s="2"/>
      <c r="B30" s="2"/>
      <c r="C30" s="3"/>
      <c r="D30" s="3"/>
      <c r="E30" s="4"/>
      <c r="F30" s="3"/>
      <c r="G30" s="5"/>
      <c r="H30" s="6"/>
      <c r="I30" s="5"/>
    </row>
    <row r="31" spans="1:9" ht="13.5" customHeight="1">
      <c r="A31" s="2"/>
      <c r="B31" s="2"/>
      <c r="C31" s="3"/>
      <c r="D31" s="3"/>
      <c r="E31" s="4"/>
      <c r="F31" s="3"/>
      <c r="G31" s="5"/>
      <c r="H31" s="6"/>
      <c r="I31" s="5"/>
    </row>
  </sheetData>
  <mergeCells count="64">
    <mergeCell ref="A2:O2"/>
    <mergeCell ref="J1:O1"/>
    <mergeCell ref="B6:O6"/>
    <mergeCell ref="B10:O10"/>
    <mergeCell ref="I3:L3"/>
    <mergeCell ref="M3:O3"/>
    <mergeCell ref="D7:D8"/>
    <mergeCell ref="A9:B9"/>
    <mergeCell ref="A7:A8"/>
    <mergeCell ref="B7:B8"/>
    <mergeCell ref="N20:N21"/>
    <mergeCell ref="O20:O21"/>
    <mergeCell ref="N22:N23"/>
    <mergeCell ref="O22:O23"/>
    <mergeCell ref="N15:N16"/>
    <mergeCell ref="L15:L16"/>
    <mergeCell ref="O15:O16"/>
    <mergeCell ref="O17:O19"/>
    <mergeCell ref="N17:N19"/>
    <mergeCell ref="A28:B28"/>
    <mergeCell ref="L20:L21"/>
    <mergeCell ref="M20:M21"/>
    <mergeCell ref="G22:G23"/>
    <mergeCell ref="H22:H23"/>
    <mergeCell ref="I22:I23"/>
    <mergeCell ref="J22:J23"/>
    <mergeCell ref="L22:L23"/>
    <mergeCell ref="M22:M23"/>
    <mergeCell ref="G20:G21"/>
    <mergeCell ref="J20:J21"/>
    <mergeCell ref="M15:M16"/>
    <mergeCell ref="L17:L19"/>
    <mergeCell ref="M17:M19"/>
    <mergeCell ref="J15:J16"/>
    <mergeCell ref="E11:E12"/>
    <mergeCell ref="F11:F12"/>
    <mergeCell ref="G17:G19"/>
    <mergeCell ref="H17:H19"/>
    <mergeCell ref="I17:I19"/>
    <mergeCell ref="J17:J19"/>
    <mergeCell ref="A27:B27"/>
    <mergeCell ref="C14:C23"/>
    <mergeCell ref="I15:I16"/>
    <mergeCell ref="A14:A23"/>
    <mergeCell ref="G15:G16"/>
    <mergeCell ref="H15:H16"/>
    <mergeCell ref="H20:H21"/>
    <mergeCell ref="I20:I21"/>
    <mergeCell ref="A11:A12"/>
    <mergeCell ref="B11:B12"/>
    <mergeCell ref="C11:C12"/>
    <mergeCell ref="D11:D12"/>
    <mergeCell ref="C7:C8"/>
    <mergeCell ref="A3:A4"/>
    <mergeCell ref="B3:B4"/>
    <mergeCell ref="C3:D3"/>
    <mergeCell ref="E3:F3"/>
    <mergeCell ref="H3:H4"/>
    <mergeCell ref="D14:D23"/>
    <mergeCell ref="E14:E23"/>
    <mergeCell ref="F14:F23"/>
    <mergeCell ref="G3:G4"/>
    <mergeCell ref="E7:E8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  <rowBreaks count="2" manualBreakCount="2">
    <brk id="13" max="14" man="1"/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2015-02-10T12:43:33Z</cp:lastPrinted>
  <dcterms:created xsi:type="dcterms:W3CDTF">2012-10-08T16:34:48Z</dcterms:created>
  <dcterms:modified xsi:type="dcterms:W3CDTF">2015-02-16T12:45:02Z</dcterms:modified>
  <cp:category/>
  <cp:version/>
  <cp:contentType/>
  <cp:contentStatus/>
</cp:coreProperties>
</file>